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ustors\本庁_財政課\財政関係\001各種報告\01県市町村課\H31\29 平成29年度財政状況資料集の作成\03 HP公表\"/>
    </mc:Choice>
  </mc:AlternateContent>
  <bookViews>
    <workbookView xWindow="0" yWindow="0" windowWidth="20490" windowHeight="90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E34" i="10"/>
  <c r="AM34" i="10"/>
  <c r="U34" i="10"/>
  <c r="C34" i="10"/>
  <c r="CO34" i="10" l="1"/>
  <c r="CO35" i="10" s="1"/>
  <c r="CO36" i="10" s="1"/>
  <c r="CO37" i="10" s="1"/>
  <c r="CO38" i="10" s="1"/>
  <c r="CO39" i="10" s="1"/>
  <c r="CO40" i="10" s="1"/>
  <c r="BW36" i="10"/>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<sst xmlns="http://schemas.openxmlformats.org/spreadsheetml/2006/main" count="1090" uniqueCount="606">
  <si>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</si>
  <si>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</si>
  <si>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</si>
  <si>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</si>
  <si>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</si>
  <si>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</si>
  <si>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</si>
  <si>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</si>
  <si>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</si>
  <si>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</si>
  <si>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</si>
  <si>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</si>
  <si>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</si>
  <si>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</si>
  <si>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</si>
  <si>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</si>
  <si>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</si>
  <si>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</si>
  <si>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</si>
  <si>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</si>
  <si>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</si>
  <si>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</si>
  <si>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</si>
  <si>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</si>
  <si>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</si>
  <si>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</si>
  <si>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</si>
  <si>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</si>
  <si>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</si>
  <si>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</si>
  <si>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</si>
  <si>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</si>
  <si>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</si>
  <si>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</si>
  <si>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</si>
  <si>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</si>
  <si>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</si>
  <si>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</si>
  <si>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</si>
  <si>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</si>
  <si>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</si>
  <si>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</si>
  <si>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</si>
  <si>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</si>
  <si>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</si>
  <si>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</si>
  <si>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</si>
  <si>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</si>
  <si>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</si>
  <si>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</si>
  <si>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</si>
  <si>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</si>
  <si>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</si>
  <si>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</si>
  <si>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</si>
  <si>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</si>
  <si>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</si>
  <si>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</si>
  <si>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</si>
  <si>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</si>
  <si>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</si>
  <si>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</si>
  <si>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</si>
  <si>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</si>
  <si>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</si>
  <si>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</si>
  <si>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</si>
  <si>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</si>
  <si>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</si>
  <si>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</si>
  <si>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</si>
  <si>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</si>
  <si>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</si>
  <si>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</si>
  <si>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</si>
  <si>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</si>
  <si>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</si>
  <si>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</si>
  <si>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</si>
  <si>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</si>
  <si>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</si>
  <si>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</si>
  <si>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</si>
  <si>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</si>
  <si>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</si>
  <si>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</si>
  <si>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</si>
  <si>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</si>
  <si>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</si>
  <si>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</si>
  <si>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</si>
  <si>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</si>
  <si>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対馬市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</si>
  <si>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</si>
  <si>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</si>
  <si>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</si>
  <si>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</si>
  <si>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</si>
  <si>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</si>
  <si>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</si>
  <si>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</si>
  <si>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</si>
  <si>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</si>
  <si>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</si>
  <si>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</si>
  <si>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</si>
  <si>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</si>
  <si>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</si>
  <si>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</si>
  <si>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</si>
  <si>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</si>
  <si>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</si>
  <si>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</si>
  <si>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</si>
  <si>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</si>
  <si>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</si>
  <si>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</si>
  <si>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</si>
  <si>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</si>
  <si>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</si>
  <si>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</si>
  <si>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</si>
  <si>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</si>
  <si>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</si>
  <si>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</si>
  <si>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</si>
  <si>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</si>
  <si>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</si>
  <si>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</si>
  <si>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</si>
  <si>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</si>
  <si>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</si>
  <si>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</si>
  <si>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</si>
  <si>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</si>
  <si>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</si>
  <si>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</si>
  <si>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</si>
  <si>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</si>
  <si>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</si>
  <si>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</si>
  <si>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</si>
  <si>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</si>
  <si>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</si>
  <si>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</si>
  <si>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</si>
  <si>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</si>
  <si>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</si>
  <si>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</si>
  <si>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</si>
  <si>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</si>
  <si>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</si>
  <si>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</si>
  <si>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</si>
  <si>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</si>
  <si>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</si>
  <si>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</si>
  <si>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</si>
  <si>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</si>
  <si>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</si>
  <si>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</si>
  <si>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</si>
  <si>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</si>
  <si>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</si>
  <si>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</si>
  <si>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</si>
  <si>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</si>
  <si>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</si>
  <si>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</si>
  <si>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</si>
  <si>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</si>
  <si>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</si>
  <si>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</si>
  <si>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</si>
  <si>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</si>
  <si>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</si>
  <si>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</si>
  <si>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</si>
  <si>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</si>
  <si>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</si>
  <si>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</si>
  <si>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</si>
  <si>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</si>
  <si>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</si>
  <si>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</si>
  <si>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</si>
  <si>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</si>
  <si>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</si>
  <si>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</si>
  <si>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</si>
  <si>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</si>
  <si>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</si>
  <si>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</si>
  <si>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</si>
  <si>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</si>
  <si>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</si>
  <si>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</si>
  <si>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</si>
  <si>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</si>
  <si>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</si>
  <si>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</si>
  <si>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</si>
  <si>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</si>
  <si>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</si>
  <si>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</si>
  <si>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</si>
  <si>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</si>
  <si>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</si>
  <si>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</si>
  <si>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</si>
  <si>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</si>
  <si>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</si>
  <si>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長崎県対馬市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</si>
  <si>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</si>
  <si>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</si>
  <si>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</si>
  <si>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</si>
  <si>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</si>
  <si>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</si>
  <si>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</si>
  <si>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</si>
  <si>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</si>
  <si>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</si>
  <si>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</si>
  <si>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</si>
  <si>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</si>
  <si>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</si>
  <si>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</si>
  <si>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</si>
  <si>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</si>
  <si>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</si>
  <si>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</si>
  <si>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</si>
  <si>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</si>
  <si>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</si>
  <si>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</si>
  <si>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</si>
  <si>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</si>
  <si>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</si>
  <si>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</si>
  <si>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</si>
  <si>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</si>
  <si>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</si>
  <si>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</si>
  <si>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</si>
  <si>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</si>
  <si>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</si>
  <si>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</si>
  <si>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</si>
  <si>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</si>
  <si>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</si>
  <si>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</si>
  <si>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</si>
  <si>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</si>
  <si>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</si>
  <si>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</si>
  <si>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</si>
  <si>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</si>
  <si>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</si>
  <si>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</si>
  <si>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</si>
  <si>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</si>
  <si>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</si>
  <si>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</si>
  <si>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</si>
  <si>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</si>
  <si>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</si>
  <si>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</si>
  <si>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</si>
  <si>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</si>
  <si>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</si>
  <si>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</si>
  <si>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</si>
  <si>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</si>
  <si>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</si>
  <si>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</si>
  <si>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</si>
  <si>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</si>
  <si>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</si>
  <si>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</si>
  <si>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</si>
  <si>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</si>
  <si>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</si>
  <si>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</si>
  <si>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</si>
  <si>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</si>
  <si>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</si>
  <si>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</si>
  <si>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</si>
  <si>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</si>
  <si>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</si>
  <si>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</si>
  <si>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</si>
  <si>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</si>
  <si>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</si>
  <si>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</si>
  <si>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</si>
  <si>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</si>
  <si>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</si>
  <si>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</si>
  <si>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</si>
  <si>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</si>
  <si>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</si>
  <si>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</si>
  <si>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</si>
  <si>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</si>
  <si>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</si>
  <si>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</si>
  <si>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</si>
  <si>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</si>
  <si>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</si>
  <si>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</si>
  <si>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</si>
  <si>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</si>
  <si>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</si>
  <si>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</si>
  <si>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</si>
  <si>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</si>
  <si>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</si>
  <si>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</si>
  <si>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</si>
  <si>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</si>
  <si>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</si>
  <si>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</si>
  <si>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</si>
  <si>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</si>
  <si>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</si>
  <si>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</si>
  <si>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</si>
  <si>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</si>
  <si>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</si>
  <si>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</si>
  <si>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</si>
  <si>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</si>
  <si>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</si>
  <si>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</si>
  <si>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下水道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</si>
  <si>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</si>
  <si>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</si>
  <si>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</si>
  <si>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</si>
  <si>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</si>
  <si>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</si>
  <si>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</si>
  <si>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</si>
  <si>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</si>
  <si>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</si>
  <si>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</si>
  <si>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</si>
  <si>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</si>
  <si>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</si>
  <si>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</si>
  <si>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</si>
  <si>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</si>
  <si>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</si>
  <si>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</si>
  <si>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</si>
  <si>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</si>
  <si>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</si>
  <si>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</si>
  <si>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</si>
  <si>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</si>
  <si>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長崎県対馬市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</si>
  <si>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</si>
  <si>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</si>
  <si>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</si>
  <si>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</si>
  <si>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</si>
  <si>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</si>
  <si>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</si>
  <si>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</si>
  <si>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</si>
  <si>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</si>
  <si>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</si>
  <si>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</si>
  <si>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</si>
  <si>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</si>
  <si>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</si>
  <si>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</si>
  <si>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</si>
  <si>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</si>
  <si>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</si>
  <si>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</si>
  <si>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</si>
  <si>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</si>
  <si>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</si>
  <si>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</si>
  <si>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</si>
  <si>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</si>
  <si>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</si>
  <si>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</si>
  <si>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</si>
  <si>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</si>
  <si>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</si>
  <si>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</si>
  <si>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</si>
  <si>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</si>
  <si>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</si>
  <si>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</si>
  <si>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介護保険地域支援事業特別会計</t>
    <phoneticPr fontId="5"/>
  </si>
  <si>
    <t>後期高齢者医療特別会計</t>
    <phoneticPr fontId="5"/>
  </si>
  <si>
    <t>水道事業会計</t>
    <phoneticPr fontId="5"/>
  </si>
  <si>
    <t>法適用企業</t>
    <phoneticPr fontId="5"/>
  </si>
  <si>
    <t>旅客定期航路事業特別会計</t>
    <phoneticPr fontId="5"/>
  </si>
  <si>
    <t>法非適用企業</t>
    <phoneticPr fontId="5"/>
  </si>
  <si>
    <t>集落排水処理施設特別会計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</si>
  <si>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</si>
  <si>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</si>
  <si>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</si>
  <si>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</si>
  <si>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</si>
  <si>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</si>
  <si>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</si>
  <si>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</si>
  <si>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</si>
  <si>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</si>
  <si>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</si>
  <si>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</si>
  <si>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</si>
  <si>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</si>
  <si>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</si>
  <si>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</si>
  <si>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</si>
  <si>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</si>
  <si>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</si>
  <si>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</si>
  <si>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</si>
  <si>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</si>
  <si>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</si>
  <si>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</si>
  <si>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</si>
  <si>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</si>
  <si>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</si>
  <si>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</si>
  <si>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</si>
  <si>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</si>
  <si>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</si>
  <si>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</si>
  <si>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</si>
  <si>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</si>
  <si>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</si>
  <si>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</si>
  <si>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</si>
  <si>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</si>
  <si>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</si>
  <si>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</si>
  <si>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</si>
  <si>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</si>
  <si>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</si>
  <si>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</si>
  <si>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</si>
  <si>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</si>
  <si>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</si>
  <si>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</si>
  <si>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</si>
  <si>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</si>
  <si>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</si>
  <si>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</si>
  <si>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</si>
  <si>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</si>
  <si>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</si>
  <si>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</si>
  <si>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</si>
  <si>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</si>
  <si>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</si>
  <si>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集落排水処理施設特別会計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</si>
  <si>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</si>
  <si>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旅客定期航路事業特別会計</t>
    <phoneticPr fontId="5"/>
  </si>
  <si>
    <t>(Ｆ)</t>
    <phoneticPr fontId="5"/>
  </si>
  <si>
    <t>介護保険地域支援事業特別会計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</si>
  <si>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</si>
  <si>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</si>
  <si>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</si>
  <si>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</si>
  <si>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</si>
  <si>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</si>
  <si>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</si>
  <si>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</si>
  <si>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</si>
  <si>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</si>
  <si>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</si>
  <si>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</si>
  <si>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</si>
  <si>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</si>
  <si>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</si>
  <si>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</si>
  <si>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</si>
  <si>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</si>
  <si>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</si>
  <si>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</si>
  <si>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</si>
  <si>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</si>
  <si>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</si>
  <si>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</si>
  <si>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</si>
  <si>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</si>
  <si>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</si>
  <si>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</si>
  <si>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</si>
  <si>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</si>
  <si>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</si>
  <si>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</si>
  <si>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</si>
  <si>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</si>
  <si>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</si>
  <si>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</si>
  <si>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</si>
  <si>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</si>
  <si>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</si>
  <si>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</si>
  <si>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</si>
  <si>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</si>
  <si>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</si>
  <si>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</si>
  <si>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</si>
  <si>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</si>
  <si>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</si>
  <si>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</si>
  <si>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</si>
  <si>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</si>
  <si>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</si>
  <si>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</si>
  <si>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</si>
  <si>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</si>
  <si>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</si>
  <si>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</si>
  <si>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</si>
  <si>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</si>
  <si>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</si>
  <si>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</si>
  <si>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</si>
  <si>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</si>
  <si>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</si>
  <si>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</si>
  <si>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</si>
  <si>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</si>
  <si>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</si>
  <si>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</si>
  <si>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</si>
  <si>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</si>
  <si>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</si>
  <si>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</si>
  <si>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</si>
  <si>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</si>
  <si>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</si>
  <si>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</si>
  <si>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</si>
  <si>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</si>
  <si>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</si>
  <si>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</si>
  <si>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</si>
  <si>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</si>
  <si>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</si>
  <si>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</si>
  <si>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</si>
  <si>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</si>
  <si>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2.82</t>
  </si>
  <si>
    <t>水道事業会計</t>
  </si>
  <si>
    <t>一般会計</t>
  </si>
  <si>
    <t>国民健康保険特別会計</t>
  </si>
  <si>
    <t>介護保険地域支援事業特別会計</t>
  </si>
  <si>
    <t>介護保険特別会計</t>
  </si>
  <si>
    <t>後期高齢者医療特別会計</t>
  </si>
  <si>
    <t>診療所特別会計</t>
  </si>
  <si>
    <t>旅客定期航路事業特別会計</t>
  </si>
  <si>
    <t>その他会計（赤字）</t>
  </si>
  <si>
    <t>▲ 0.13</t>
  </si>
  <si>
    <t>その他会計（黒字）</t>
  </si>
  <si>
    <t>長崎県病院企業団（対馬市関係分）</t>
    <rPh sb="0" eb="3">
      <t>ナガサキケン</t>
    </rPh>
    <rPh sb="3" eb="5">
      <t>ビョウイン</t>
    </rPh>
    <rPh sb="5" eb="8">
      <t>キギョウダン</t>
    </rPh>
    <rPh sb="9" eb="12">
      <t>ツシマシ</t>
    </rPh>
    <rPh sb="12" eb="14">
      <t>カンケイ</t>
    </rPh>
    <rPh sb="14" eb="15">
      <t>ブン</t>
    </rPh>
    <phoneticPr fontId="24"/>
  </si>
  <si>
    <t>　うち対馬病院</t>
    <rPh sb="3" eb="5">
      <t>ツシマ</t>
    </rPh>
    <rPh sb="5" eb="7">
      <t>ビョウイン</t>
    </rPh>
    <phoneticPr fontId="24"/>
  </si>
  <si>
    <t>　うち上対馬病院</t>
    <rPh sb="3" eb="6">
      <t>カミツシマ</t>
    </rPh>
    <rPh sb="6" eb="8">
      <t>ビョウイン</t>
    </rPh>
    <phoneticPr fontId="24"/>
  </si>
  <si>
    <t>長崎県市町村総合事務組合</t>
    <rPh sb="0" eb="3">
      <t>ナガサキケン</t>
    </rPh>
    <rPh sb="3" eb="6">
      <t>シチョウソン</t>
    </rPh>
    <rPh sb="6" eb="8">
      <t>ソウゴウ</t>
    </rPh>
    <rPh sb="8" eb="10">
      <t>ジム</t>
    </rPh>
    <rPh sb="10" eb="12">
      <t>クミアイ</t>
    </rPh>
    <phoneticPr fontId="24"/>
  </si>
  <si>
    <t>　うち一般会計</t>
    <rPh sb="3" eb="5">
      <t>イッパン</t>
    </rPh>
    <rPh sb="5" eb="7">
      <t>カイケイ</t>
    </rPh>
    <phoneticPr fontId="24"/>
  </si>
  <si>
    <t>　うちその他の会計</t>
    <rPh sb="5" eb="6">
      <t>タ</t>
    </rPh>
    <rPh sb="7" eb="9">
      <t>カイケイ</t>
    </rPh>
    <phoneticPr fontId="24"/>
  </si>
  <si>
    <t>長崎県後期高齢者医療広域連合</t>
    <rPh sb="0" eb="3">
      <t>ナガサキケン</t>
    </rPh>
    <rPh sb="3" eb="5">
      <t>コウキ</t>
    </rPh>
    <rPh sb="5" eb="7">
      <t>コウレイ</t>
    </rPh>
    <rPh sb="7" eb="8">
      <t>シャ</t>
    </rPh>
    <rPh sb="8" eb="10">
      <t>イリョウ</t>
    </rPh>
    <rPh sb="10" eb="12">
      <t>コウイキ</t>
    </rPh>
    <rPh sb="12" eb="14">
      <t>レンゴウ</t>
    </rPh>
    <phoneticPr fontId="24"/>
  </si>
  <si>
    <t>　うち普通会計</t>
    <rPh sb="3" eb="5">
      <t>フツウ</t>
    </rPh>
    <rPh sb="5" eb="7">
      <t>カイケイ</t>
    </rPh>
    <phoneticPr fontId="24"/>
  </si>
  <si>
    <t>　うち事業会計</t>
    <rPh sb="3" eb="5">
      <t>ジギョウ</t>
    </rPh>
    <rPh sb="5" eb="7">
      <t>カイケイ</t>
    </rPh>
    <phoneticPr fontId="24"/>
  </si>
  <si>
    <t>（一財）対馬市農業振興公社</t>
    <rPh sb="1" eb="2">
      <t>イッ</t>
    </rPh>
    <rPh sb="2" eb="3">
      <t>ザイ</t>
    </rPh>
    <rPh sb="4" eb="7">
      <t>ツシマシ</t>
    </rPh>
    <rPh sb="7" eb="9">
      <t>ノウギョウ</t>
    </rPh>
    <rPh sb="9" eb="11">
      <t>シンコウ</t>
    </rPh>
    <rPh sb="11" eb="13">
      <t>コウシャ</t>
    </rPh>
    <phoneticPr fontId="24"/>
  </si>
  <si>
    <t>（一財）対馬地域商社</t>
    <rPh sb="1" eb="2">
      <t>イッ</t>
    </rPh>
    <rPh sb="2" eb="3">
      <t>ザイ</t>
    </rPh>
    <rPh sb="4" eb="6">
      <t>ツシマ</t>
    </rPh>
    <rPh sb="6" eb="8">
      <t>チイキ</t>
    </rPh>
    <rPh sb="8" eb="10">
      <t>ショウシャ</t>
    </rPh>
    <phoneticPr fontId="24"/>
  </si>
  <si>
    <t>（株）まちづくり厳原</t>
    <rPh sb="1" eb="2">
      <t>カブ</t>
    </rPh>
    <rPh sb="8" eb="10">
      <t>イヅハラ</t>
    </rPh>
    <phoneticPr fontId="24"/>
  </si>
  <si>
    <t>（一財）対馬市国際交流協会</t>
    <rPh sb="1" eb="2">
      <t>イチ</t>
    </rPh>
    <rPh sb="4" eb="7">
      <t>ツシマシ</t>
    </rPh>
    <rPh sb="7" eb="9">
      <t>コクサイ</t>
    </rPh>
    <rPh sb="9" eb="11">
      <t>コウリュウ</t>
    </rPh>
    <rPh sb="11" eb="13">
      <t>キョウカイ</t>
    </rPh>
    <phoneticPr fontId="24"/>
  </si>
  <si>
    <t>（公財）厳原愛育会</t>
    <rPh sb="1" eb="2">
      <t>コウ</t>
    </rPh>
    <rPh sb="2" eb="3">
      <t>ザイ</t>
    </rPh>
    <rPh sb="4" eb="6">
      <t>イズハラ</t>
    </rPh>
    <rPh sb="6" eb="8">
      <t>アイイク</t>
    </rPh>
    <rPh sb="8" eb="9">
      <t>カイ</t>
    </rPh>
    <phoneticPr fontId="24"/>
  </si>
  <si>
    <t>（公財）対馬栽培漁業振興公社</t>
    <rPh sb="1" eb="2">
      <t>コウ</t>
    </rPh>
    <rPh sb="2" eb="3">
      <t>ザイ</t>
    </rPh>
    <rPh sb="4" eb="6">
      <t>ツシマ</t>
    </rPh>
    <rPh sb="6" eb="8">
      <t>サイバイ</t>
    </rPh>
    <rPh sb="8" eb="10">
      <t>ギョギョウ</t>
    </rPh>
    <rPh sb="10" eb="12">
      <t>シンコウ</t>
    </rPh>
    <rPh sb="12" eb="14">
      <t>コウシャ</t>
    </rPh>
    <phoneticPr fontId="24"/>
  </si>
  <si>
    <t>（公社）長崎県林業公社</t>
    <rPh sb="1" eb="2">
      <t>コウ</t>
    </rPh>
    <rPh sb="2" eb="3">
      <t>シャ</t>
    </rPh>
    <rPh sb="4" eb="6">
      <t>ナガサキ</t>
    </rPh>
    <rPh sb="6" eb="7">
      <t>ケン</t>
    </rPh>
    <rPh sb="7" eb="9">
      <t>リンギョウ</t>
    </rPh>
    <rPh sb="9" eb="11">
      <t>コウシャ</t>
    </rPh>
    <phoneticPr fontId="24"/>
  </si>
  <si>
    <t>○</t>
  </si>
  <si>
    <t>-</t>
    <phoneticPr fontId="2"/>
  </si>
  <si>
    <t>合併振興基金</t>
    <rPh sb="0" eb="2">
      <t>ガッペイ</t>
    </rPh>
    <rPh sb="2" eb="4">
      <t>シンコウ</t>
    </rPh>
    <rPh sb="4" eb="6">
      <t>キキン</t>
    </rPh>
    <phoneticPr fontId="11"/>
  </si>
  <si>
    <t>振興基金</t>
    <rPh sb="0" eb="2">
      <t>シンコウ</t>
    </rPh>
    <rPh sb="2" eb="4">
      <t>キキン</t>
    </rPh>
    <phoneticPr fontId="11"/>
  </si>
  <si>
    <t>過疎地域自立支援促進特別事業基金</t>
    <rPh sb="0" eb="2">
      <t>カソ</t>
    </rPh>
    <rPh sb="2" eb="4">
      <t>チイキ</t>
    </rPh>
    <rPh sb="4" eb="6">
      <t>ジリツ</t>
    </rPh>
    <rPh sb="6" eb="8">
      <t>シエン</t>
    </rPh>
    <rPh sb="8" eb="10">
      <t>ソクシン</t>
    </rPh>
    <rPh sb="10" eb="12">
      <t>トクベツ</t>
    </rPh>
    <rPh sb="12" eb="14">
      <t>ジギョウ</t>
    </rPh>
    <rPh sb="14" eb="16">
      <t>キキン</t>
    </rPh>
    <phoneticPr fontId="11"/>
  </si>
  <si>
    <t>まちづくり基金</t>
    <rPh sb="5" eb="7">
      <t>キキン</t>
    </rPh>
    <phoneticPr fontId="11"/>
  </si>
  <si>
    <t>教育施設整備基金</t>
    <rPh sb="0" eb="2">
      <t>キョウイク</t>
    </rPh>
    <rPh sb="2" eb="4">
      <t>シセツ</t>
    </rPh>
    <rPh sb="4" eb="6">
      <t>セイビ</t>
    </rPh>
    <rPh sb="6" eb="8">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</si>
  <si>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</si>
  <si>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</si>
  <si>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</si>
  <si>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</si>
  <si>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</si>
  <si>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実質公債費比率については、これまで交付税措置率の低い残債を中心に繰上償還を実施してきたこと等により、年々減少傾向にある。
　将来負担比率については、繰上償還の実施や交付税措置率の高い地方債の活用により年々改善されてきていたが、普通交付税の合併算定替縮減による分母の減等により前年度よりも上昇した。
　いずれも類似団体内平均値より低い水準にあるが、今後施設等の老朽化に伴う改修によって将来負担比率及び実質公債費比率ともに数値が悪化することが懸念されることから、積極的な繰上償還や起債の抑制により、財政の健全化に努める必要がある。</t>
    <rPh sb="1" eb="3">
      <t>ジッシツ</t>
    </rPh>
    <rPh sb="3" eb="6">
      <t>コウサイヒ</t>
    </rPh>
    <rPh sb="6" eb="8">
      <t>ヒリツ</t>
    </rPh>
    <rPh sb="46" eb="47">
      <t>トウ</t>
    </rPh>
    <rPh sb="51" eb="53">
      <t>ネンネン</t>
    </rPh>
    <rPh sb="53" eb="55">
      <t>ゲンショウ</t>
    </rPh>
    <rPh sb="55" eb="57">
      <t>ケイコウ</t>
    </rPh>
    <rPh sb="63" eb="65">
      <t>ショウライ</t>
    </rPh>
    <rPh sb="65" eb="67">
      <t>フタン</t>
    </rPh>
    <rPh sb="67" eb="69">
      <t>ヒリツ</t>
    </rPh>
    <rPh sb="165" eb="166">
      <t>ヒク</t>
    </rPh>
    <rPh sb="167" eb="169">
      <t>スイジュン</t>
    </rPh>
    <rPh sb="230" eb="233">
      <t>セッキョクテキ</t>
    </rPh>
    <rPh sb="234" eb="236">
      <t>クリアゲ</t>
    </rPh>
    <rPh sb="236" eb="238">
      <t>ショウカン</t>
    </rPh>
    <rPh sb="239" eb="241">
      <t>キサイ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</si>
  <si>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</si>
  <si>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</si>
  <si>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</si>
  <si>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</si>
  <si>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</si>
  <si>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　将来負担比率及び有形固定資産減価償却率については、類似団体内平均値を下回っている。
　しかし、老朽化に伴う施設の改修等による地方債の増加等が財政を圧迫する可能性があることから、各施設の特性に応じて計画的に更新・維持保全し、事業費の平準化に努める必要がある。</t>
    <rPh sb="1" eb="3">
      <t>ショウライ</t>
    </rPh>
    <rPh sb="3" eb="5">
      <t>フタン</t>
    </rPh>
    <rPh sb="5" eb="7">
      <t>ヒリツ</t>
    </rPh>
    <rPh sb="7" eb="8">
      <t>オヨ</t>
    </rPh>
    <rPh sb="9" eb="11">
      <t>ユウケイ</t>
    </rPh>
    <rPh sb="11" eb="13">
      <t>コテイ</t>
    </rPh>
    <rPh sb="13" eb="15">
      <t>シサン</t>
    </rPh>
    <rPh sb="15" eb="17">
      <t>ゲンカ</t>
    </rPh>
    <rPh sb="17" eb="19">
      <t>ショウキャク</t>
    </rPh>
    <rPh sb="19" eb="20">
      <t>リツ</t>
    </rPh>
    <rPh sb="26" eb="28">
      <t>ルイジ</t>
    </rPh>
    <rPh sb="28" eb="30">
      <t>ダンタイ</t>
    </rPh>
    <rPh sb="30" eb="31">
      <t>ナイ</t>
    </rPh>
    <rPh sb="31" eb="34">
      <t>ヘイキンチ</t>
    </rPh>
    <rPh sb="35" eb="37">
      <t>シタマワ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</si>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</sst>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C639-431A-BA9D-137A6D8A6D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202906</c:v>
                </c:pt>
                <c:pt idx="1">
                  <c:v>241812</c:v>
                </c:pt>
                <c:pt idx="2">
                  <c:v>195417</c:v>
                </c:pt>
                <c:pt idx="3">
                  <c:v>179730</c:v>
                </c:pt>
                <c:pt idx="4">
                  <c:v>216484</c:v>
                </c:pt>
              </c:numCache>
            </c:numRef>
          </c:val>
          <c:smooth val="0"/>
          <c:extLst xmlns:c16r2="http://schemas.microsoft.com/office/drawing/2015/06/chart">
            <c:ext xmlns:c16="http://schemas.microsoft.com/office/drawing/2014/chart" uri="{C3380CC4-5D6E-409C-BE32-E72D297353CC}">
              <c16:uniqueId val="{00000001-C639-431A-BA9D-137A6D8A6DAE}"/>
            </c:ext>
          </c:extLst>
        </c:ser>
        <c:dLbls>
          <c:showLegendKey val="0"/>
          <c:showVal val="0"/>
          <c:showCatName val="0"/>
          <c:showSerName val="0"/>
          <c:showPercent val="0"/>
          <c:showBubbleSize val="0"/>
        </c:dLbls>
        <c:marker val="1"/>
        <c:smooth val="0"/>
        <c:axId val="251041880"/>
        <c:axId val="208467424"/>
      </c:lineChart>
      <c:catAx>
        <c:axId val="251041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8467424"/>
        <c:crosses val="autoZero"/>
        <c:auto val="1"/>
        <c:lblAlgn val="ctr"/>
        <c:lblOffset val="100"/>
        <c:tickLblSkip val="1"/>
        <c:tickMarkSkip val="1"/>
        <c:noMultiLvlLbl val="0"/>
      </c:catAx>
      <c:valAx>
        <c:axId val="208467424"/>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1041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2.0299999999999998</c:v>
                </c:pt>
                <c:pt idx="1">
                  <c:v>2.12</c:v>
                </c:pt>
                <c:pt idx="2">
                  <c:v>1.89</c:v>
                </c:pt>
                <c:pt idx="3">
                  <c:v>1.46</c:v>
                </c:pt>
                <c:pt idx="4">
                  <c:v>2.68</c:v>
                </c:pt>
              </c:numCache>
            </c:numRef>
          </c:val>
          <c:extLst xmlns:c16r2="http://schemas.microsoft.com/office/drawing/2015/06/chart">
            <c:ext xmlns:c16="http://schemas.microsoft.com/office/drawing/2014/chart" uri="{C3380CC4-5D6E-409C-BE32-E72D297353CC}">
              <c16:uniqueId val="{00000000-D848-4707-81F4-B126A28A40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7.54</c:v>
                </c:pt>
                <c:pt idx="1">
                  <c:v>13.58</c:v>
                </c:pt>
                <c:pt idx="2">
                  <c:v>15.02</c:v>
                </c:pt>
                <c:pt idx="3">
                  <c:v>16.54</c:v>
                </c:pt>
                <c:pt idx="4">
                  <c:v>13.15</c:v>
                </c:pt>
              </c:numCache>
            </c:numRef>
          </c:val>
          <c:extLst xmlns:c16r2="http://schemas.microsoft.com/office/drawing/2015/06/chart">
            <c:ext xmlns:c16="http://schemas.microsoft.com/office/drawing/2014/chart" uri="{C3380CC4-5D6E-409C-BE32-E72D297353CC}">
              <c16:uniqueId val="{00000001-D848-4707-81F4-B126A28A4083}"/>
            </c:ext>
          </c:extLst>
        </c:ser>
        <c:dLbls>
          <c:showLegendKey val="0"/>
          <c:showVal val="0"/>
          <c:showCatName val="0"/>
          <c:showSerName val="0"/>
          <c:showPercent val="0"/>
          <c:showBubbleSize val="0"/>
        </c:dLbls>
        <c:gapWidth val="250"/>
        <c:overlap val="100"/>
        <c:axId val="256797008"/>
        <c:axId val="272211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5.22</c:v>
                </c:pt>
                <c:pt idx="1">
                  <c:v>7.3</c:v>
                </c:pt>
                <c:pt idx="2">
                  <c:v>2.41</c:v>
                </c:pt>
                <c:pt idx="3">
                  <c:v>1.06</c:v>
                </c:pt>
                <c:pt idx="4">
                  <c:v>-2.82</c:v>
                </c:pt>
              </c:numCache>
            </c:numRef>
          </c:val>
          <c:smooth val="0"/>
          <c:extLst xmlns:c16r2="http://schemas.microsoft.com/office/drawing/2015/06/chart">
            <c:ext xmlns:c16="http://schemas.microsoft.com/office/drawing/2014/chart" uri="{C3380CC4-5D6E-409C-BE32-E72D297353CC}">
              <c16:uniqueId val="{00000002-D848-4707-81F4-B126A28A4083}"/>
            </c:ext>
          </c:extLst>
        </c:ser>
        <c:dLbls>
          <c:showLegendKey val="0"/>
          <c:showVal val="0"/>
          <c:showCatName val="0"/>
          <c:showSerName val="0"/>
          <c:showPercent val="0"/>
          <c:showBubbleSize val="0"/>
        </c:dLbls>
        <c:marker val="1"/>
        <c:smooth val="0"/>
        <c:axId val="256797008"/>
        <c:axId val="272211048"/>
      </c:lineChart>
      <c:catAx>
        <c:axId val="25679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2211048"/>
        <c:crosses val="autoZero"/>
        <c:auto val="1"/>
        <c:lblAlgn val="ctr"/>
        <c:lblOffset val="100"/>
        <c:tickLblSkip val="1"/>
        <c:tickMarkSkip val="1"/>
        <c:noMultiLvlLbl val="0"/>
      </c:catAx>
      <c:valAx>
        <c:axId val="272211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79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0.02</c:v>
                </c:pt>
                <c:pt idx="4">
                  <c:v>#N/A</c:v>
                </c:pt>
                <c:pt idx="5">
                  <c:v>0.11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5B18-4798-B425-3BA189B4CC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0.13</c:v>
                </c:pt>
                <c:pt idx="7">
                  <c:v>#N/A</c:v>
                </c:pt>
                <c:pt idx="8">
                  <c:v>0</c:v>
                </c:pt>
                <c:pt idx="9">
                  <c:v>0</c:v>
                </c:pt>
              </c:numCache>
            </c:numRef>
          </c:val>
          <c:extLst xmlns:c16r2="http://schemas.microsoft.com/office/drawing/2015/06/chart">
            <c:ext xmlns:c16="http://schemas.microsoft.com/office/drawing/2014/chart" uri="{C3380CC4-5D6E-409C-BE32-E72D297353CC}">
              <c16:uniqueId val="{00000001-5B18-4798-B425-3BA189B4CC5A}"/>
            </c:ext>
          </c:extLst>
        </c:ser>
        <c:ser>
          <c:idx val="2"/>
          <c:order val="2"/>
          <c:tx>
            <c:strRef>
              <c:f>データシート!$A$29</c:f>
              <c:strCache>
                <c:ptCount val="1"/>
                <c:pt idx="0">
                  <c:v>旅客定期航路事業特別会計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5B18-4798-B425-3BA189B4CC5A}"/>
            </c:ext>
          </c:extLst>
        </c:ser>
        <c:ser>
          <c:idx val="3"/>
          <c:order val="3"/>
          <c:tx>
            <c:strRef>
              <c:f>データシート!$A$30</c:f>
              <c:strCache>
                <c:ptCount val="1"/>
                <c:pt idx="0">
                  <c:v>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5B18-4798-B425-3BA189B4CC5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5B18-4798-B425-3BA189B4CC5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0.42</c:v>
                </c:pt>
                <c:pt idx="2">
                  <c:v>#N/A</c:v>
                </c:pt>
                <c:pt idx="3">
                  <c:v>0.17</c:v>
                </c:pt>
                <c:pt idx="4">
                  <c:v>#N/A</c:v>
                </c:pt>
                <c:pt idx="5">
                  <c:v>0.3</c:v>
                </c:pt>
                <c:pt idx="6">
                  <c:v>#N/A</c:v>
                </c:pt>
                <c:pt idx="7">
                  <c:v>0.46</c:v>
                </c:pt>
                <c:pt idx="8">
                  <c:v>#N/A</c:v>
                </c:pt>
                <c:pt idx="9">
                  <c:v>0.01</c:v>
                </c:pt>
              </c:numCache>
            </c:numRef>
          </c:val>
          <c:extLst xmlns:c16r2="http://schemas.microsoft.com/office/drawing/2015/06/chart">
            <c:ext xmlns:c16="http://schemas.microsoft.com/office/drawing/2014/chart" uri="{C3380CC4-5D6E-409C-BE32-E72D297353CC}">
              <c16:uniqueId val="{00000005-5B18-4798-B425-3BA189B4CC5A}"/>
            </c:ext>
          </c:extLst>
        </c:ser>
        <c:ser>
          <c:idx val="6"/>
          <c:order val="6"/>
          <c:tx>
            <c:strRef>
              <c:f>データシート!$A$33</c:f>
              <c:strCache>
                <c:ptCount val="1"/>
                <c:pt idx="0">
                  <c:v>介護保険地域支援事業特別会計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0.13</c:v>
                </c:pt>
                <c:pt idx="2">
                  <c:v>#N/A</c:v>
                </c:pt>
                <c:pt idx="3">
                  <c:v>0.03</c:v>
                </c:pt>
                <c:pt idx="4">
                  <c:v>#N/A</c:v>
                </c:pt>
                <c:pt idx="5">
                  <c:v>0.01</c:v>
                </c:pt>
                <c:pt idx="6">
                  <c:v>#N/A</c:v>
                </c:pt>
                <c:pt idx="7">
                  <c:v>0.06</c:v>
                </c:pt>
                <c:pt idx="8">
                  <c:v>#N/A</c:v>
                </c:pt>
                <c:pt idx="9">
                  <c:v>0.17</c:v>
                </c:pt>
              </c:numCache>
            </c:numRef>
          </c:val>
          <c:extLst xmlns:c16r2="http://schemas.microsoft.com/office/drawing/2015/06/chart">
            <c:ext xmlns:c16="http://schemas.microsoft.com/office/drawing/2014/chart" uri="{C3380CC4-5D6E-409C-BE32-E72D297353CC}">
              <c16:uniqueId val="{00000006-5B18-4798-B425-3BA189B4CC5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0.76</c:v>
                </c:pt>
                <c:pt idx="2">
                  <c:v>#N/A</c:v>
                </c:pt>
                <c:pt idx="3">
                  <c:v>1.02</c:v>
                </c:pt>
                <c:pt idx="4">
                  <c:v>#N/A</c:v>
                </c:pt>
                <c:pt idx="5">
                  <c:v>0.56999999999999995</c:v>
                </c:pt>
                <c:pt idx="6">
                  <c:v>#N/A</c:v>
                </c:pt>
                <c:pt idx="7">
                  <c:v>0.2</c:v>
                </c:pt>
                <c:pt idx="8">
                  <c:v>#N/A</c:v>
                </c:pt>
                <c:pt idx="9">
                  <c:v>0.48</c:v>
                </c:pt>
              </c:numCache>
            </c:numRef>
          </c:val>
          <c:extLst xmlns:c16r2="http://schemas.microsoft.com/office/drawing/2015/06/chart">
            <c:ext xmlns:c16="http://schemas.microsoft.com/office/drawing/2014/chart" uri="{C3380CC4-5D6E-409C-BE32-E72D297353CC}">
              <c16:uniqueId val="{00000007-5B18-4798-B425-3BA189B4CC5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2.02</c:v>
                </c:pt>
                <c:pt idx="2">
                  <c:v>#N/A</c:v>
                </c:pt>
                <c:pt idx="3">
                  <c:v>2.11</c:v>
                </c:pt>
                <c:pt idx="4">
                  <c:v>#N/A</c:v>
                </c:pt>
                <c:pt idx="5">
                  <c:v>1.88</c:v>
                </c:pt>
                <c:pt idx="6">
                  <c:v>#N/A</c:v>
                </c:pt>
                <c:pt idx="7">
                  <c:v>1.45</c:v>
                </c:pt>
                <c:pt idx="8">
                  <c:v>#N/A</c:v>
                </c:pt>
                <c:pt idx="9">
                  <c:v>2.67</c:v>
                </c:pt>
              </c:numCache>
            </c:numRef>
          </c:val>
          <c:extLst xmlns:c16r2="http://schemas.microsoft.com/office/drawing/2015/06/chart">
            <c:ext xmlns:c16="http://schemas.microsoft.com/office/drawing/2014/chart" uri="{C3380CC4-5D6E-409C-BE32-E72D297353CC}">
              <c16:uniqueId val="{00000008-5B18-4798-B425-3BA189B4CC5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2.65</c:v>
                </c:pt>
                <c:pt idx="2">
                  <c:v>#N/A</c:v>
                </c:pt>
                <c:pt idx="3">
                  <c:v>2.95</c:v>
                </c:pt>
                <c:pt idx="4">
                  <c:v>#N/A</c:v>
                </c:pt>
                <c:pt idx="5">
                  <c:v>3.05</c:v>
                </c:pt>
                <c:pt idx="6">
                  <c:v>#N/A</c:v>
                </c:pt>
                <c:pt idx="7">
                  <c:v>3.38</c:v>
                </c:pt>
                <c:pt idx="8">
                  <c:v>#N/A</c:v>
                </c:pt>
                <c:pt idx="9">
                  <c:v>4.3</c:v>
                </c:pt>
              </c:numCache>
            </c:numRef>
          </c:val>
          <c:extLst xmlns:c16r2="http://schemas.microsoft.com/office/drawing/2015/06/chart">
            <c:ext xmlns:c16="http://schemas.microsoft.com/office/drawing/2014/chart" uri="{C3380CC4-5D6E-409C-BE32-E72D297353CC}">
              <c16:uniqueId val="{00000009-5B18-4798-B425-3BA189B4CC5A}"/>
            </c:ext>
          </c:extLst>
        </c:ser>
        <c:dLbls>
          <c:showLegendKey val="0"/>
          <c:showVal val="0"/>
          <c:showCatName val="0"/>
          <c:showSerName val="0"/>
          <c:showPercent val="0"/>
          <c:showBubbleSize val="0"/>
        </c:dLbls>
        <c:gapWidth val="150"/>
        <c:overlap val="100"/>
        <c:axId val="255063072"/>
        <c:axId val="252980120"/>
      </c:barChart>
      <c:catAx>
        <c:axId val="25506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2980120"/>
        <c:crosses val="autoZero"/>
        <c:auto val="1"/>
        <c:lblAlgn val="ctr"/>
        <c:lblOffset val="100"/>
        <c:tickLblSkip val="1"/>
        <c:tickMarkSkip val="1"/>
        <c:noMultiLvlLbl val="0"/>
      </c:catAx>
      <c:valAx>
        <c:axId val="252980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063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4655</c:v>
                </c:pt>
                <c:pt idx="5">
                  <c:v>4570</c:v>
                </c:pt>
                <c:pt idx="8">
                  <c:v>4430</c:v>
                </c:pt>
                <c:pt idx="11">
                  <c:v>4129</c:v>
                </c:pt>
                <c:pt idx="14">
                  <c:v>4105</c:v>
                </c:pt>
              </c:numCache>
            </c:numRef>
          </c:val>
          <c:extLst xmlns:c16r2="http://schemas.microsoft.com/office/drawing/2015/06/chart">
            <c:ext xmlns:c16="http://schemas.microsoft.com/office/drawing/2014/chart" uri="{C3380CC4-5D6E-409C-BE32-E72D297353CC}">
              <c16:uniqueId val="{00000000-F868-4EBF-88BF-52EF179144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2</c:v>
                </c:pt>
                <c:pt idx="3">
                  <c:v>5</c:v>
                </c:pt>
                <c:pt idx="6">
                  <c:v>8</c:v>
                </c:pt>
                <c:pt idx="9">
                  <c:v>4</c:v>
                </c:pt>
                <c:pt idx="12">
                  <c:v>4</c:v>
                </c:pt>
              </c:numCache>
            </c:numRef>
          </c:val>
          <c:extLst xmlns:c16r2="http://schemas.microsoft.com/office/drawing/2015/06/chart">
            <c:ext xmlns:c16="http://schemas.microsoft.com/office/drawing/2014/chart" uri="{C3380CC4-5D6E-409C-BE32-E72D297353CC}">
              <c16:uniqueId val="{00000001-F868-4EBF-88BF-52EF179144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868-4EBF-88BF-52EF179144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100</c:v>
                </c:pt>
                <c:pt idx="3">
                  <c:v>105</c:v>
                </c:pt>
                <c:pt idx="6">
                  <c:v>120</c:v>
                </c:pt>
                <c:pt idx="9">
                  <c:v>78</c:v>
                </c:pt>
                <c:pt idx="12">
                  <c:v>84</c:v>
                </c:pt>
              </c:numCache>
            </c:numRef>
          </c:val>
          <c:extLst xmlns:c16r2="http://schemas.microsoft.com/office/drawing/2015/06/chart">
            <c:ext xmlns:c16="http://schemas.microsoft.com/office/drawing/2014/chart" uri="{C3380CC4-5D6E-409C-BE32-E72D297353CC}">
              <c16:uniqueId val="{00000003-F868-4EBF-88BF-52EF179144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285</c:v>
                </c:pt>
                <c:pt idx="3">
                  <c:v>253</c:v>
                </c:pt>
                <c:pt idx="6">
                  <c:v>316</c:v>
                </c:pt>
                <c:pt idx="9">
                  <c:v>280</c:v>
                </c:pt>
                <c:pt idx="12">
                  <c:v>246</c:v>
                </c:pt>
              </c:numCache>
            </c:numRef>
          </c:val>
          <c:extLst xmlns:c16r2="http://schemas.microsoft.com/office/drawing/2015/06/chart">
            <c:ext xmlns:c16="http://schemas.microsoft.com/office/drawing/2014/chart" uri="{C3380CC4-5D6E-409C-BE32-E72D297353CC}">
              <c16:uniqueId val="{00000004-F868-4EBF-88BF-52EF179144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868-4EBF-88BF-52EF179144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868-4EBF-88BF-52EF179144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5904</c:v>
                </c:pt>
                <c:pt idx="3">
                  <c:v>5654</c:v>
                </c:pt>
                <c:pt idx="6">
                  <c:v>5326</c:v>
                </c:pt>
                <c:pt idx="9">
                  <c:v>4989</c:v>
                </c:pt>
                <c:pt idx="12">
                  <c:v>4529</c:v>
                </c:pt>
              </c:numCache>
            </c:numRef>
          </c:val>
          <c:extLst xmlns:c16r2="http://schemas.microsoft.com/office/drawing/2015/06/chart">
            <c:ext xmlns:c16="http://schemas.microsoft.com/office/drawing/2014/chart" uri="{C3380CC4-5D6E-409C-BE32-E72D297353CC}">
              <c16:uniqueId val="{00000007-F868-4EBF-88BF-52EF179144CD}"/>
            </c:ext>
          </c:extLst>
        </c:ser>
        <c:dLbls>
          <c:showLegendKey val="0"/>
          <c:showVal val="0"/>
          <c:showCatName val="0"/>
          <c:showSerName val="0"/>
          <c:showPercent val="0"/>
          <c:showBubbleSize val="0"/>
        </c:dLbls>
        <c:gapWidth val="100"/>
        <c:overlap val="100"/>
        <c:axId val="257219392"/>
        <c:axId val="271054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1636</c:v>
                </c:pt>
                <c:pt idx="2">
                  <c:v>#N/A</c:v>
                </c:pt>
                <c:pt idx="3">
                  <c:v>#N/A</c:v>
                </c:pt>
                <c:pt idx="4">
                  <c:v>1447</c:v>
                </c:pt>
                <c:pt idx="5">
                  <c:v>#N/A</c:v>
                </c:pt>
                <c:pt idx="6">
                  <c:v>#N/A</c:v>
                </c:pt>
                <c:pt idx="7">
                  <c:v>1340</c:v>
                </c:pt>
                <c:pt idx="8">
                  <c:v>#N/A</c:v>
                </c:pt>
                <c:pt idx="9">
                  <c:v>#N/A</c:v>
                </c:pt>
                <c:pt idx="10">
                  <c:v>1222</c:v>
                </c:pt>
                <c:pt idx="11">
                  <c:v>#N/A</c:v>
                </c:pt>
                <c:pt idx="12">
                  <c:v>#N/A</c:v>
                </c:pt>
                <c:pt idx="13">
                  <c:v>758</c:v>
                </c:pt>
                <c:pt idx="14">
                  <c:v>#N/A</c:v>
                </c:pt>
              </c:numCache>
            </c:numRef>
          </c:val>
          <c:smooth val="0"/>
          <c:extLst xmlns:c16r2="http://schemas.microsoft.com/office/drawing/2015/06/chart">
            <c:ext xmlns:c16="http://schemas.microsoft.com/office/drawing/2014/chart" uri="{C3380CC4-5D6E-409C-BE32-E72D297353CC}">
              <c16:uniqueId val="{00000008-F868-4EBF-88BF-52EF179144CD}"/>
            </c:ext>
          </c:extLst>
        </c:ser>
        <c:dLbls>
          <c:showLegendKey val="0"/>
          <c:showVal val="0"/>
          <c:showCatName val="0"/>
          <c:showSerName val="0"/>
          <c:showPercent val="0"/>
          <c:showBubbleSize val="0"/>
        </c:dLbls>
        <c:marker val="1"/>
        <c:smooth val="0"/>
        <c:axId val="257219392"/>
        <c:axId val="271054464"/>
      </c:lineChart>
      <c:catAx>
        <c:axId val="25721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1054464"/>
        <c:crosses val="autoZero"/>
        <c:auto val="1"/>
        <c:lblAlgn val="ctr"/>
        <c:lblOffset val="100"/>
        <c:tickLblSkip val="1"/>
        <c:tickMarkSkip val="1"/>
        <c:noMultiLvlLbl val="0"/>
      </c:catAx>
      <c:valAx>
        <c:axId val="271054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7219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37798</c:v>
                </c:pt>
                <c:pt idx="5">
                  <c:v>38207</c:v>
                </c:pt>
                <c:pt idx="8">
                  <c:v>37965</c:v>
                </c:pt>
                <c:pt idx="11">
                  <c:v>36605</c:v>
                </c:pt>
                <c:pt idx="14">
                  <c:v>35055</c:v>
                </c:pt>
              </c:numCache>
            </c:numRef>
          </c:val>
          <c:extLst xmlns:c16r2="http://schemas.microsoft.com/office/drawing/2015/06/chart">
            <c:ext xmlns:c16="http://schemas.microsoft.com/office/drawing/2014/chart" uri="{C3380CC4-5D6E-409C-BE32-E72D297353CC}">
              <c16:uniqueId val="{00000000-9C9B-4490-AE66-7BC70AAB80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973</c:v>
                </c:pt>
                <c:pt idx="5">
                  <c:v>877</c:v>
                </c:pt>
                <c:pt idx="8">
                  <c:v>787</c:v>
                </c:pt>
                <c:pt idx="11">
                  <c:v>1169</c:v>
                </c:pt>
                <c:pt idx="14">
                  <c:v>1182</c:v>
                </c:pt>
              </c:numCache>
            </c:numRef>
          </c:val>
          <c:extLst xmlns:c16r2="http://schemas.microsoft.com/office/drawing/2015/06/chart">
            <c:ext xmlns:c16="http://schemas.microsoft.com/office/drawing/2014/chart" uri="{C3380CC4-5D6E-409C-BE32-E72D297353CC}">
              <c16:uniqueId val="{00000001-9C9B-4490-AE66-7BC70AAB80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8823</c:v>
                </c:pt>
                <c:pt idx="5">
                  <c:v>9914</c:v>
                </c:pt>
                <c:pt idx="8">
                  <c:v>10773</c:v>
                </c:pt>
                <c:pt idx="11">
                  <c:v>10935</c:v>
                </c:pt>
                <c:pt idx="14">
                  <c:v>11226</c:v>
                </c:pt>
              </c:numCache>
            </c:numRef>
          </c:val>
          <c:extLst xmlns:c16r2="http://schemas.microsoft.com/office/drawing/2015/06/chart">
            <c:ext xmlns:c16="http://schemas.microsoft.com/office/drawing/2014/chart" uri="{C3380CC4-5D6E-409C-BE32-E72D297353CC}">
              <c16:uniqueId val="{00000002-9C9B-4490-AE66-7BC70AAB80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C9B-4490-AE66-7BC70AAB80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C9B-4490-AE66-7BC70AAB80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152</c:v>
                </c:pt>
                <c:pt idx="3">
                  <c:v>145</c:v>
                </c:pt>
                <c:pt idx="6">
                  <c:v>138</c:v>
                </c:pt>
                <c:pt idx="9">
                  <c:v>130</c:v>
                </c:pt>
                <c:pt idx="12">
                  <c:v>121</c:v>
                </c:pt>
              </c:numCache>
            </c:numRef>
          </c:val>
          <c:extLst xmlns:c16r2="http://schemas.microsoft.com/office/drawing/2015/06/chart">
            <c:ext xmlns:c16="http://schemas.microsoft.com/office/drawing/2014/chart" uri="{C3380CC4-5D6E-409C-BE32-E72D297353CC}">
              <c16:uniqueId val="{00000005-9C9B-4490-AE66-7BC70AAB80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2304</c:v>
                </c:pt>
                <c:pt idx="3">
                  <c:v>1360</c:v>
                </c:pt>
                <c:pt idx="6">
                  <c:v>1489</c:v>
                </c:pt>
                <c:pt idx="9">
                  <c:v>1838</c:v>
                </c:pt>
                <c:pt idx="12">
                  <c:v>1932</c:v>
                </c:pt>
              </c:numCache>
            </c:numRef>
          </c:val>
          <c:extLst xmlns:c16r2="http://schemas.microsoft.com/office/drawing/2015/06/chart">
            <c:ext xmlns:c16="http://schemas.microsoft.com/office/drawing/2014/chart" uri="{C3380CC4-5D6E-409C-BE32-E72D297353CC}">
              <c16:uniqueId val="{00000006-9C9B-4490-AE66-7BC70AAB80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592</c:v>
                </c:pt>
                <c:pt idx="3">
                  <c:v>1167</c:v>
                </c:pt>
                <c:pt idx="6">
                  <c:v>1306</c:v>
                </c:pt>
                <c:pt idx="9">
                  <c:v>1220</c:v>
                </c:pt>
                <c:pt idx="12">
                  <c:v>1139</c:v>
                </c:pt>
              </c:numCache>
            </c:numRef>
          </c:val>
          <c:extLst xmlns:c16r2="http://schemas.microsoft.com/office/drawing/2015/06/chart">
            <c:ext xmlns:c16="http://schemas.microsoft.com/office/drawing/2014/chart" uri="{C3380CC4-5D6E-409C-BE32-E72D297353CC}">
              <c16:uniqueId val="{00000007-9C9B-4490-AE66-7BC70AAB80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3184</c:v>
                </c:pt>
                <c:pt idx="3">
                  <c:v>2911</c:v>
                </c:pt>
                <c:pt idx="6">
                  <c:v>2732</c:v>
                </c:pt>
                <c:pt idx="9">
                  <c:v>2651</c:v>
                </c:pt>
                <c:pt idx="12">
                  <c:v>2586</c:v>
                </c:pt>
              </c:numCache>
            </c:numRef>
          </c:val>
          <c:extLst xmlns:c16r2="http://schemas.microsoft.com/office/drawing/2015/06/chart">
            <c:ext xmlns:c16="http://schemas.microsoft.com/office/drawing/2014/chart" uri="{C3380CC4-5D6E-409C-BE32-E72D297353CC}">
              <c16:uniqueId val="{00000008-9C9B-4490-AE66-7BC70AAB80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326</c:v>
                </c:pt>
                <c:pt idx="9">
                  <c:v>170</c:v>
                </c:pt>
                <c:pt idx="12">
                  <c:v>159</c:v>
                </c:pt>
              </c:numCache>
            </c:numRef>
          </c:val>
          <c:extLst xmlns:c16r2="http://schemas.microsoft.com/office/drawing/2015/06/chart">
            <c:ext xmlns:c16="http://schemas.microsoft.com/office/drawing/2014/chart" uri="{C3380CC4-5D6E-409C-BE32-E72D297353CC}">
              <c16:uniqueId val="{00000009-9C9B-4490-AE66-7BC70AAB80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45634</c:v>
                </c:pt>
                <c:pt idx="3">
                  <c:v>46746</c:v>
                </c:pt>
                <c:pt idx="6">
                  <c:v>45600</c:v>
                </c:pt>
                <c:pt idx="9">
                  <c:v>44629</c:v>
                </c:pt>
                <c:pt idx="12">
                  <c:v>43923</c:v>
                </c:pt>
              </c:numCache>
            </c:numRef>
          </c:val>
          <c:extLst xmlns:c16r2="http://schemas.microsoft.com/office/drawing/2015/06/chart">
            <c:ext xmlns:c16="http://schemas.microsoft.com/office/drawing/2014/chart" uri="{C3380CC4-5D6E-409C-BE32-E72D297353CC}">
              <c16:uniqueId val="{0000000A-9C9B-4490-AE66-7BC70AAB8086}"/>
            </c:ext>
          </c:extLst>
        </c:ser>
        <c:dLbls>
          <c:showLegendKey val="0"/>
          <c:showVal val="0"/>
          <c:showCatName val="0"/>
          <c:showSerName val="0"/>
          <c:showPercent val="0"/>
          <c:showBubbleSize val="0"/>
        </c:dLbls>
        <c:gapWidth val="100"/>
        <c:overlap val="100"/>
        <c:axId val="207467720"/>
        <c:axId val="207468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4272</c:v>
                </c:pt>
                <c:pt idx="2">
                  <c:v>#N/A</c:v>
                </c:pt>
                <c:pt idx="3">
                  <c:v>#N/A</c:v>
                </c:pt>
                <c:pt idx="4">
                  <c:v>3331</c:v>
                </c:pt>
                <c:pt idx="5">
                  <c:v>#N/A</c:v>
                </c:pt>
                <c:pt idx="6">
                  <c:v>#N/A</c:v>
                </c:pt>
                <c:pt idx="7">
                  <c:v>2067</c:v>
                </c:pt>
                <c:pt idx="8">
                  <c:v>#N/A</c:v>
                </c:pt>
                <c:pt idx="9">
                  <c:v>#N/A</c:v>
                </c:pt>
                <c:pt idx="10">
                  <c:v>1929</c:v>
                </c:pt>
                <c:pt idx="11">
                  <c:v>#N/A</c:v>
                </c:pt>
                <c:pt idx="12">
                  <c:v>#N/A</c:v>
                </c:pt>
                <c:pt idx="13">
                  <c:v>2397</c:v>
                </c:pt>
                <c:pt idx="14">
                  <c:v>#N/A</c:v>
                </c:pt>
              </c:numCache>
            </c:numRef>
          </c:val>
          <c:smooth val="0"/>
          <c:extLst xmlns:c16r2="http://schemas.microsoft.com/office/drawing/2015/06/chart">
            <c:ext xmlns:c16="http://schemas.microsoft.com/office/drawing/2014/chart" uri="{C3380CC4-5D6E-409C-BE32-E72D297353CC}">
              <c16:uniqueId val="{0000000B-9C9B-4490-AE66-7BC70AAB8086}"/>
            </c:ext>
          </c:extLst>
        </c:ser>
        <c:dLbls>
          <c:showLegendKey val="0"/>
          <c:showVal val="0"/>
          <c:showCatName val="0"/>
          <c:showSerName val="0"/>
          <c:showPercent val="0"/>
          <c:showBubbleSize val="0"/>
        </c:dLbls>
        <c:marker val="1"/>
        <c:smooth val="0"/>
        <c:axId val="207467720"/>
        <c:axId val="207468104"/>
      </c:lineChart>
      <c:catAx>
        <c:axId val="207467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7468104"/>
        <c:crosses val="autoZero"/>
        <c:auto val="1"/>
        <c:lblAlgn val="ctr"/>
        <c:lblOffset val="100"/>
        <c:tickLblSkip val="1"/>
        <c:tickMarkSkip val="1"/>
        <c:noMultiLvlLbl val="0"/>
      </c:catAx>
      <c:valAx>
        <c:axId val="207468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467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2840</c:v>
                </c:pt>
                <c:pt idx="1">
                  <c:v>3005</c:v>
                </c:pt>
                <c:pt idx="2">
                  <c:v>2306</c:v>
                </c:pt>
              </c:numCache>
            </c:numRef>
          </c:val>
          <c:extLst xmlns:c16r2="http://schemas.microsoft.com/office/drawing/2015/06/chart">
            <c:ext xmlns:c16="http://schemas.microsoft.com/office/drawing/2014/chart" uri="{C3380CC4-5D6E-409C-BE32-E72D297353CC}">
              <c16:uniqueId val="{00000000-FED4-4B1F-A9E1-CC282959390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3027</c:v>
                </c:pt>
                <c:pt idx="1">
                  <c:v>3028</c:v>
                </c:pt>
                <c:pt idx="2">
                  <c:v>4049</c:v>
                </c:pt>
              </c:numCache>
            </c:numRef>
          </c:val>
          <c:extLst xmlns:c16r2="http://schemas.microsoft.com/office/drawing/2015/06/chart">
            <c:ext xmlns:c16="http://schemas.microsoft.com/office/drawing/2014/chart" uri="{C3380CC4-5D6E-409C-BE32-E72D297353CC}">
              <c16:uniqueId val="{00000001-FED4-4B1F-A9E1-CC282959390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8670</c:v>
                </c:pt>
                <c:pt idx="1">
                  <c:v>8675</c:v>
                </c:pt>
                <c:pt idx="2">
                  <c:v>8755</c:v>
                </c:pt>
              </c:numCache>
            </c:numRef>
          </c:val>
          <c:extLst xmlns:c16r2="http://schemas.microsoft.com/office/drawing/2015/06/chart">
            <c:ext xmlns:c16="http://schemas.microsoft.com/office/drawing/2014/chart" uri="{C3380CC4-5D6E-409C-BE32-E72D297353CC}">
              <c16:uniqueId val="{00000002-FED4-4B1F-A9E1-CC282959390A}"/>
            </c:ext>
          </c:extLst>
        </c:ser>
        <c:dLbls>
          <c:showLegendKey val="0"/>
          <c:showVal val="0"/>
          <c:showCatName val="0"/>
          <c:showSerName val="0"/>
          <c:showPercent val="0"/>
          <c:showBubbleSize val="0"/>
        </c:dLbls>
        <c:gapWidth val="120"/>
        <c:overlap val="100"/>
        <c:axId val="272232240"/>
        <c:axId val="272232632"/>
      </c:barChart>
      <c:catAx>
        <c:axId val="272232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2232632"/>
        <c:crosses val="autoZero"/>
        <c:auto val="1"/>
        <c:lblAlgn val="ctr"/>
        <c:lblOffset val="100"/>
        <c:tickLblSkip val="1"/>
        <c:tickMarkSkip val="1"/>
        <c:noMultiLvlLbl val="0"/>
      </c:catAx>
      <c:valAx>
        <c:axId val="2722326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2232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221-442B-BB9A-99A7587B5DD8}"/>
                </c:ext>
                <c:ext xmlns:c15="http://schemas.microsoft.com/office/drawing/2012/chart" uri="{CE6537A1-D6FC-4f65-9D91-7224C49458BB}">
                  <c15:dlblFieldTable>
                    <c15:dlblFTEntry>
                      <c15:txfldGUID>{5B8FA1C1-3AEA-471B-BBAE-F0A9705078F0}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221-442B-BB9A-99A7587B5DD8}"/>
                </c:ext>
                <c:ext xmlns:c15="http://schemas.microsoft.com/office/drawing/2012/chart" uri="{CE6537A1-D6FC-4f65-9D91-7224C49458BB}">
                  <c15:dlblFieldTable>
                    <c15:dlblFTEntry>
                      <c15:txfldGUID>{DC74E1BF-3F79-49F6-9DFC-0BD47B57C7CE}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221-442B-BB9A-99A7587B5DD8}"/>
                </c:ext>
                <c:ext xmlns:c15="http://schemas.microsoft.com/office/drawing/2012/chart" uri="{CE6537A1-D6FC-4f65-9D91-7224C49458BB}">
                  <c15:dlblFieldTable>
                    <c15:dlblFTEntry>
                      <c15:txfldGUID>{66BCE6CA-F29B-4B20-AA28-EB00DA2501D3}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221-442B-BB9A-99A7587B5DD8}"/>
                </c:ext>
                <c:ext xmlns:c15="http://schemas.microsoft.com/office/drawing/2012/chart" uri="{CE6537A1-D6FC-4f65-9D91-7224C49458BB}">
                  <c15:dlblFieldTable>
                    <c15:dlblFTEntry>
                      <c15:txfldGUID>{B6F0C9DA-4EC3-47D9-B736-369021AD421E}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221-442B-BB9A-99A7587B5DD8}"/>
                </c:ext>
                <c:ext xmlns:c15="http://schemas.microsoft.com/office/drawing/2012/chart" uri="{CE6537A1-D6FC-4f65-9D91-7224C49458BB}">
                  <c15:dlblFieldTable>
                    <c15:dlblFTEntry>
                      <c15:txfldGUID>{A8DC9A8E-D773-482A-BFFB-6197B9F67696}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221-442B-BB9A-99A7587B5DD8}"/>
                </c:ext>
                <c:ext xmlns:c15="http://schemas.microsoft.com/office/drawing/2012/chart" uri="{CE6537A1-D6FC-4f65-9D91-7224C49458BB}">
                  <c15:dlblFieldTable>
                    <c15:dlblFTEntry>
                      <c15:txfldGUID>{0C7A4EE2-A982-4275-97AD-5B58A7FBADE5}</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221-442B-BB9A-99A7587B5DD8}"/>
                </c:ext>
                <c:ext xmlns:c15="http://schemas.microsoft.com/office/drawing/2012/chart" uri="{CE6537A1-D6FC-4f65-9D91-7224C49458BB}">
                  <c15:dlblFieldTable>
                    <c15:dlblFTEntry>
                      <c15:txfldGUID>{27E12D2D-6C41-466B-B008-EF3266B038DD}</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221-442B-BB9A-99A7587B5DD8}"/>
                </c:ext>
                <c:ext xmlns:c15="http://schemas.microsoft.com/office/drawing/2012/chart" uri="{CE6537A1-D6FC-4f65-9D91-7224C49458BB}">
                  <c15:dlblFieldTable>
                    <c15:dlblFTEntry>
                      <c15:txfldGUID>{9D5AA227-90E9-4710-8108-D252B32A36E0}</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221-442B-BB9A-99A7587B5DD8}"/>
                </c:ext>
                <c:ext xmlns:c15="http://schemas.microsoft.com/office/drawing/2012/chart" uri="{CE6537A1-D6FC-4f65-9D91-7224C49458BB}">
                  <c15:dlblFieldTable>
                    <c15:dlblFTEntry>
                      <c15:txfldGUID>{693232D6-48E0-44BA-98BA-42F8F3C69A2C}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47.3</c:v>
                </c:pt>
              </c:numCache>
            </c:numRef>
          </c:xVal>
          <c:yVal>
            <c:numRef>
              <c:f>公会計指標分析・財政指標組合せ分析表!$BP$51:$DC$51</c:f>
              <c:numCache>
                <c:formatCode>#,##0.0;"▲ "#,##0.0</c:formatCode>
                <c:ptCount val="40"/>
                <c:pt idx="24">
                  <c:v>13.6</c:v>
                </c:pt>
              </c:numCache>
            </c:numRef>
          </c:yVal>
          <c:smooth val="0"/>
          <c:extLst xmlns:c16r2="http://schemas.microsoft.com/office/drawing/2015/06/chart">
            <c:ext xmlns:c16="http://schemas.microsoft.com/office/drawing/2014/chart" uri="{C3380CC4-5D6E-409C-BE32-E72D297353CC}">
              <c16:uniqueId val="{00000009-7221-442B-BB9A-99A7587B5DD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221-442B-BB9A-99A7587B5DD8}"/>
                </c:ext>
                <c:ext xmlns:c15="http://schemas.microsoft.com/office/drawing/2012/chart" uri="{CE6537A1-D6FC-4f65-9D91-7224C49458BB}">
                  <c15:dlblFieldTable>
                    <c15:dlblFTEntry>
                      <c15:txfldGUID>{9BC21B89-4709-4654-9066-2715C2150C8F}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221-442B-BB9A-99A7587B5DD8}"/>
                </c:ext>
                <c:ext xmlns:c15="http://schemas.microsoft.com/office/drawing/2012/chart" uri="{CE6537A1-D6FC-4f65-9D91-7224C49458BB}">
                  <c15:dlblFieldTable>
                    <c15:dlblFTEntry>
                      <c15:txfldGUID>{957E34A4-7AC7-464F-A99D-E388BEB4AB7F}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221-442B-BB9A-99A7587B5DD8}"/>
                </c:ext>
                <c:ext xmlns:c15="http://schemas.microsoft.com/office/drawing/2012/chart" uri="{CE6537A1-D6FC-4f65-9D91-7224C49458BB}">
                  <c15:dlblFieldTable>
                    <c15:dlblFTEntry>
                      <c15:txfldGUID>{A42AE01D-6B5A-4B9C-BA96-F2AABCF8F96A}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221-442B-BB9A-99A7587B5DD8}"/>
                </c:ext>
                <c:ext xmlns:c15="http://schemas.microsoft.com/office/drawing/2012/chart" uri="{CE6537A1-D6FC-4f65-9D91-7224C49458BB}">
                  <c15:dlblFieldTable>
                    <c15:dlblFTEntry>
                      <c15:txfldGUID>{56A3085E-2F41-4680-B293-E94550A49984}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221-442B-BB9A-99A7587B5DD8}"/>
                </c:ext>
                <c:ext xmlns:c15="http://schemas.microsoft.com/office/drawing/2012/chart" uri="{CE6537A1-D6FC-4f65-9D91-7224C49458BB}">
                  <c15:dlblFieldTable>
                    <c15:dlblFTEntry>
                      <c15:txfldGUID>{09086849-39B6-4C0C-9A2D-323923FC2B16}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221-442B-BB9A-99A7587B5DD8}"/>
                </c:ext>
                <c:ext xmlns:c15="http://schemas.microsoft.com/office/drawing/2012/chart" uri="{CE6537A1-D6FC-4f65-9D91-7224C49458BB}">
                  <c15:dlblFieldTable>
                    <c15:dlblFTEntry>
                      <c15:txfldGUID>{955D48DE-6534-4969-804E-E286A046500F}</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221-442B-BB9A-99A7587B5DD8}"/>
                </c:ext>
                <c:ext xmlns:c15="http://schemas.microsoft.com/office/drawing/2012/chart" uri="{CE6537A1-D6FC-4f65-9D91-7224C49458BB}">
                  <c15:dlblFieldTable>
                    <c15:dlblFTEntry>
                      <c15:txfldGUID>{956A418A-5CC6-4F4F-AF81-5E8159DE3A01}</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221-442B-BB9A-99A7587B5DD8}"/>
                </c:ext>
                <c:ext xmlns:c15="http://schemas.microsoft.com/office/drawing/2012/chart" uri="{CE6537A1-D6FC-4f65-9D91-7224C49458BB}">
                  <c15:dlblFieldTable>
                    <c15:dlblFTEntry>
                      <c15:txfldGUID>{49B0184A-C10D-4B10-8DE2-817DF03E5CD0}</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221-442B-BB9A-99A7587B5DD8}"/>
                </c:ext>
                <c:ext xmlns:c15="http://schemas.microsoft.com/office/drawing/2012/chart" uri="{CE6537A1-D6FC-4f65-9D91-7224C49458BB}">
                  <c15:dlblFieldTable>
                    <c15:dlblFTEntry>
                      <c15:txfldGUID>{2C3748CD-CAB1-4450-903F-3295D99BCFCB}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58.3</c:v>
                </c:pt>
              </c:numCache>
            </c:numRef>
          </c:xVal>
          <c:yVal>
            <c:numRef>
              <c:f>公会計指標分析・財政指標組合せ分析表!$BP$55:$DC$55</c:f>
              <c:numCache>
                <c:formatCode>#,##0.0;"▲ "#,##0.0</c:formatCode>
                <c:ptCount val="40"/>
                <c:pt idx="24">
                  <c:v>54.6</c:v>
                </c:pt>
              </c:numCache>
            </c:numRef>
          </c:yVal>
          <c:smooth val="0"/>
          <c:extLst xmlns:c16r2="http://schemas.microsoft.com/office/drawing/2015/06/chart">
            <c:ext xmlns:c16="http://schemas.microsoft.com/office/drawing/2014/chart" uri="{C3380CC4-5D6E-409C-BE32-E72D297353CC}">
              <c16:uniqueId val="{00000013-7221-442B-BB9A-99A7587B5DD8}"/>
            </c:ext>
          </c:extLst>
        </c:ser>
        <c:dLbls>
          <c:showLegendKey val="0"/>
          <c:showVal val="1"/>
          <c:showCatName val="0"/>
          <c:showSerName val="0"/>
          <c:showPercent val="0"/>
          <c:showBubbleSize val="0"/>
        </c:dLbls>
        <c:axId val="272233808"/>
        <c:axId val="272234200"/>
      </c:scatterChart>
      <c:valAx>
        <c:axId val="272233808"/>
        <c:scaling>
          <c:orientation val="minMax"/>
          <c:max val="60"/>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2234200"/>
        <c:crosses val="autoZero"/>
        <c:crossBetween val="midCat"/>
      </c:valAx>
      <c:valAx>
        <c:axId val="272234200"/>
        <c:scaling>
          <c:orientation val="minMax"/>
          <c:max val="62"/>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22338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B7A-48C1-AFD8-1EF8FC11D686}"/>
                </c:ext>
                <c:ext xmlns:c15="http://schemas.microsoft.com/office/drawing/2012/chart" uri="{CE6537A1-D6FC-4f65-9D91-7224C49458BB}">
                  <c15:dlblFieldTable>
                    <c15:dlblFTEntry>
                      <c15:txfldGUID>{F668CAB6-424B-44D0-8E70-74231A35A7A8}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B7A-48C1-AFD8-1EF8FC11D686}"/>
                </c:ext>
                <c:ext xmlns:c15="http://schemas.microsoft.com/office/drawing/2012/chart" uri="{CE6537A1-D6FC-4f65-9D91-7224C49458BB}">
                  <c15:dlblFieldTable>
                    <c15:dlblFTEntry>
                      <c15:txfldGUID>{DB585A74-4536-4B42-9DAF-0E143E7FC538}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B7A-48C1-AFD8-1EF8FC11D686}"/>
                </c:ext>
                <c:ext xmlns:c15="http://schemas.microsoft.com/office/drawing/2012/chart" uri="{CE6537A1-D6FC-4f65-9D91-7224C49458BB}">
                  <c15:dlblFieldTable>
                    <c15:dlblFTEntry>
                      <c15:txfldGUID>{960B08D1-D800-47BE-ABFC-C7B22B5E5637}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B7A-48C1-AFD8-1EF8FC11D686}"/>
                </c:ext>
                <c:ext xmlns:c15="http://schemas.microsoft.com/office/drawing/2012/chart" uri="{CE6537A1-D6FC-4f65-9D91-7224C49458BB}">
                  <c15:dlblFieldTable>
                    <c15:dlblFTEntry>
                      <c15:txfldGUID>{BCE6B8F5-EF09-498C-B4EB-5EF1BE46C5BE}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B7A-48C1-AFD8-1EF8FC11D686}"/>
                </c:ext>
                <c:ext xmlns:c15="http://schemas.microsoft.com/office/drawing/2012/chart" uri="{CE6537A1-D6FC-4f65-9D91-7224C49458BB}">
                  <c15:dlblFieldTable>
                    <c15:dlblFTEntry>
                      <c15:txfldGUID>{7262D30C-D7AC-4832-A241-A588494D83CD}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B7A-48C1-AFD8-1EF8FC11D686}"/>
                </c:ext>
                <c:ext xmlns:c15="http://schemas.microsoft.com/office/drawing/2012/chart" uri="{CE6537A1-D6FC-4f65-9D91-7224C49458BB}">
                  <c15:dlblFieldTable>
                    <c15:dlblFTEntry>
                      <c15:txfldGUID>{E76F13F7-04E2-4B27-85CC-976E0CCEC532}</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B7A-48C1-AFD8-1EF8FC11D686}"/>
                </c:ext>
                <c:ext xmlns:c15="http://schemas.microsoft.com/office/drawing/2012/chart" uri="{CE6537A1-D6FC-4f65-9D91-7224C49458BB}">
                  <c15:dlblFieldTable>
                    <c15:dlblFTEntry>
                      <c15:txfldGUID>{943BFDA0-C7A2-4DC1-87D6-7A0792A4A3BC}</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B7A-48C1-AFD8-1EF8FC11D686}"/>
                </c:ext>
                <c:ext xmlns:c15="http://schemas.microsoft.com/office/drawing/2012/chart" uri="{CE6537A1-D6FC-4f65-9D91-7224C49458BB}">
                  <c15:dlblFieldTable>
                    <c15:dlblFTEntry>
                      <c15:txfldGUID>{F43BC003-E516-4075-BE62-05DA9E8C6175}</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B7A-48C1-AFD8-1EF8FC11D686}"/>
                </c:ext>
                <c:ext xmlns:c15="http://schemas.microsoft.com/office/drawing/2012/chart" uri="{CE6537A1-D6FC-4f65-9D91-7224C49458BB}">
                  <c15:dlblFieldTable>
                    <c15:dlblFTEntry>
                      <c15:txfldGUID>{4C012D89-EEAA-466E-8247-0C233E974BC8}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10.4</c:v>
                </c:pt>
                <c:pt idx="16">
                  <c:v>9.8000000000000007</c:v>
                </c:pt>
                <c:pt idx="24">
                  <c:v>9.1</c:v>
                </c:pt>
                <c:pt idx="32">
                  <c:v>7.8</c:v>
                </c:pt>
              </c:numCache>
            </c:numRef>
          </c:xVal>
          <c:yVal>
            <c:numRef>
              <c:f>公会計指標分析・財政指標組合せ分析表!$BP$73:$DC$73</c:f>
              <c:numCache>
                <c:formatCode>#,##0.0;"▲ "#,##0.0</c:formatCode>
                <c:ptCount val="40"/>
                <c:pt idx="0">
                  <c:v>27.6</c:v>
                </c:pt>
                <c:pt idx="8">
                  <c:v>22.4</c:v>
                </c:pt>
                <c:pt idx="16">
                  <c:v>14.1</c:v>
                </c:pt>
                <c:pt idx="24">
                  <c:v>13.6</c:v>
                </c:pt>
                <c:pt idx="32">
                  <c:v>17.600000000000001</c:v>
                </c:pt>
              </c:numCache>
            </c:numRef>
          </c:yVal>
          <c:smooth val="0"/>
          <c:extLst xmlns:c16r2="http://schemas.microsoft.com/office/drawing/2015/06/chart">
            <c:ext xmlns:c16="http://schemas.microsoft.com/office/drawing/2014/chart" uri="{C3380CC4-5D6E-409C-BE32-E72D297353CC}">
              <c16:uniqueId val="{00000009-EB7A-48C1-AFD8-1EF8FC11D68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B7A-48C1-AFD8-1EF8FC11D686}"/>
                </c:ext>
                <c:ext xmlns:c15="http://schemas.microsoft.com/office/drawing/2012/chart" uri="{CE6537A1-D6FC-4f65-9D91-7224C49458BB}">
                  <c15:dlblFieldTable>
                    <c15:dlblFTEntry>
                      <c15:txfldGUID>{15EE5623-3218-40BC-866C-A368CB136CAF}</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B7A-48C1-AFD8-1EF8FC11D686}"/>
                </c:ext>
                <c:ext xmlns:c15="http://schemas.microsoft.com/office/drawing/2012/chart" uri="{CE6537A1-D6FC-4f65-9D91-7224C49458BB}">
                  <c15:dlblFieldTable>
                    <c15:dlblFTEntry>
                      <c15:txfldGUID>{69CB2957-DE24-422E-B6E2-A6477E38B247}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B7A-48C1-AFD8-1EF8FC11D686}"/>
                </c:ext>
                <c:ext xmlns:c15="http://schemas.microsoft.com/office/drawing/2012/chart" uri="{CE6537A1-D6FC-4f65-9D91-7224C49458BB}">
                  <c15:dlblFieldTable>
                    <c15:dlblFTEntry>
                      <c15:txfldGUID>{F25A7B5D-1968-450C-95E7-F431B36E764A}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B7A-48C1-AFD8-1EF8FC11D686}"/>
                </c:ext>
                <c:ext xmlns:c15="http://schemas.microsoft.com/office/drawing/2012/chart" uri="{CE6537A1-D6FC-4f65-9D91-7224C49458BB}">
                  <c15:dlblFieldTable>
                    <c15:dlblFTEntry>
                      <c15:txfldGUID>{3EF1D5F9-9530-43AC-80F1-6D78FEAC2E02}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B7A-48C1-AFD8-1EF8FC11D686}"/>
                </c:ext>
                <c:ext xmlns:c15="http://schemas.microsoft.com/office/drawing/2012/chart" uri="{CE6537A1-D6FC-4f65-9D91-7224C49458BB}">
                  <c15:dlblFieldTable>
                    <c15:dlblFTEntry>
                      <c15:txfldGUID>{B7AFBDA7-8AB3-41F3-B488-E395CA445152}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B7A-48C1-AFD8-1EF8FC11D686}"/>
                </c:ext>
                <c:ext xmlns:c15="http://schemas.microsoft.com/office/drawing/2012/chart" uri="{CE6537A1-D6FC-4f65-9D91-7224C49458BB}">
                  <c15:dlblFieldTable>
                    <c15:dlblFTEntry>
                      <c15:txfldGUID>{A5EE499E-E7FC-478B-BC4F-9FAECE963536}</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B7A-48C1-AFD8-1EF8FC11D686}"/>
                </c:ext>
                <c:ext xmlns:c15="http://schemas.microsoft.com/office/drawing/2012/chart" uri="{CE6537A1-D6FC-4f65-9D91-7224C49458BB}">
                  <c15:dlblFieldTable>
                    <c15:dlblFTEntry>
                      <c15:txfldGUID>{F2C95FA6-E875-4BB0-8D09-54B201A427D8}</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B7A-48C1-AFD8-1EF8FC11D686}"/>
                </c:ext>
                <c:ext xmlns:c15="http://schemas.microsoft.com/office/drawing/2012/chart" uri="{CE6537A1-D6FC-4f65-9D91-7224C49458BB}">
                  <c15:dlblFieldTable>
                    <c15:dlblFTEntry>
                      <c15:txfldGUID>{0645EF68-E728-412F-A4CF-CD1D8F2C7A7E}</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B7A-48C1-AFD8-1EF8FC11D686}"/>
                </c:ext>
                <c:ext xmlns:c15="http://schemas.microsoft.com/office/drawing/2012/chart" uri="{CE6537A1-D6FC-4f65-9D91-7224C49458BB}">
                  <c15:dlblFieldTable>
                    <c15:dlblFTEntry>
                      <c15:txfldGUID>{C9E8FD72-EE32-463D-A15D-F09362B129C3}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EB7A-48C1-AFD8-1EF8FC11D686}"/>
            </c:ext>
          </c:extLst>
        </c:ser>
        <c:dLbls>
          <c:showLegendKey val="0"/>
          <c:showVal val="1"/>
          <c:showCatName val="0"/>
          <c:showSerName val="0"/>
          <c:showPercent val="0"/>
          <c:showBubbleSize val="0"/>
        </c:dLbls>
        <c:axId val="272234984"/>
        <c:axId val="273239448"/>
      </c:scatterChart>
      <c:valAx>
        <c:axId val="272234984"/>
        <c:scaling>
          <c:orientation val="minMax"/>
          <c:max val="12.4"/>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3239448"/>
        <c:crosses val="autoZero"/>
        <c:crossBetween val="midCat"/>
      </c:valAx>
      <c:valAx>
        <c:axId val="273239448"/>
        <c:scaling>
          <c:orientation val="minMax"/>
          <c:max val="7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22349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長崎県対馬市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これまでの繰上償還の実施や、合併（平成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月）前後の大型事業に係る地方債の償還終了等により、平成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年度までは元利償還金が縮小していくが、平成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以降は、近年の大型事業（対馬病院建設負担金等）に係る地方債の元金償還開始や、合併特例債の終了による交付税措置率の低い地方債発行の増等により実質公債費比率の分子の増加が見込まれる。普通交付税の減額による分母の減少も見込まれるため、繰上償還を積極的に実施するとともに起債の抑制に努め、分子の増加抑制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長崎県対馬市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の繰上償還、起債の抑制等により地方債残高は減少しているが、今後は普通交付税の減額による分母の減少、合併特例債の終了や基金残高の減少等による分子の増加により将来負担比率の上昇が見込まれる。</a:t>
          </a:r>
        </a:p>
        <a:p>
          <a:r>
            <a:rPr kumimoji="1" lang="ja-JP" altLang="en-US" sz="1400">
              <a:latin typeface="ＭＳ ゴシック" pitchFamily="49" charset="-128"/>
              <a:ea typeface="ＭＳ ゴシック" pitchFamily="49" charset="-128"/>
            </a:rPr>
            <a:t>　今後も繰上償還を積極的に実施するとともに起債の抑制、事務事業の効率化による職員数の削減に努め、分子の増加抑制を図る。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長崎県対馬市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普通交付税の減等により、財政調整基金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百万円、振興基金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百万円、合併振興基金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百万円等を取り崩したが、今後増額する見込みである公債費の財源確保のための減債基金への積み立て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百万（うち平成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年度決算剰余金積立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百万円）、ふるさと納税の増によるがんばれ国境の島対馬ふるさと応援基金への積み立て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百万円、子ども夢づくり基金への積み立て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百万円等により、基金全体としては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401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普通交付税の合併算定替の終了（合併算定替最終年度：平成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より交付税が減額となるため、基金の取り崩しの増が見込まれるが、財政調整基金については、今後の社会変動や災害復旧等の緊急課題に柔軟に対応するためにも一定の残高が必要である。そのため、財政調整基金については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％程度の残高を維持できるよう決算剰余金の積み立て等を実施し、それ以上の積み立てが可能な場合は、減債基金や特定目的基金に積み立てることとし、基金の使途の明確化を図る。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合併振興基金：合併に伴う市民の連携強化及び地域振興を図る。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振興基金：市民福祉の向上に資する長期的な計画に基づく公共施設の整備を円滑に推進するとともに地域振興を図る。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過疎地域自立支援促進特別事業基金：過疎地域における住民福祉の向上、雇用の増大、地域格差の是正及び美しく風格ある地域の</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形成を計画的かつ円滑に促進する。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振興基金：対馬市ＣＡＴＶ設備の一部を更新するための財源として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合併振興基金：都市再生整備計画事業（市道横町線拡幅等）の財源として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百万円を取り崩したことにより減となった。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がんばれ国境の島対馬ふるさと応援基金：平成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月からのふるさと納税に対する返礼の開始等によりふるさと納税が増額と</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なり、その寄附金を管理運営するための当基金が増となった。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今後、合併特例債の発行終了等により他の地方債の発行や振興基金、合併振興基金の取り崩しの増が見込まれるが、少しでも交付税措置率の高い地方債を活用しつつ事業を実施し、振興基金については年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百万円、合併振興基金については年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百万円を限度に取り崩していく見込みである。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普通交付税の減、将来の公債費財源確保のための減債基金への積み立てを実施したため、財政調整基金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財政調整基金については、今後の社会変動や災害復旧等の緊急課題に柔軟に対応するためにも一定の残高が必要であるため、標準財政規模の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％程度の残高を維持できるよう決算剰余金等を積み立てることとする。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年度決算剰余金積立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年度予算積立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880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百万により増となった。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近年の大型事業（対馬病院建設負担金等）に係る市債の元金償還の開始、合併特例債の発行終了による交付税措置率の低い市債の増等により、平成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年度以降は公債費が増加する見込みである。実質公債費比率の上昇を抑制するため、減債基金を活用した積極的な繰上償還を実施していく。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31,413
31,225
707.42
32,895,394
32,013,420
469,675
17,536,489
43,923,370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内・全国・長崎県の平均値と比べて低い水準にあり、老朽化の度合いが比較的低い状況にある。しかし、建築から３０年以上が経過した施設が多く、事業費の平準化等を図るため、計画的に更新・改修等を進める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4561999"/>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5877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433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456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22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525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540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66516</xdr:rowOff>
    </xdr:from>
    <xdr:to>
      <xdr:col>19</xdr:col>
      <xdr:colOff>187325</xdr:colOff>
      <xdr:row>32</xdr:row>
      <xdr:rowOff>168116</xdr:rowOff>
    </xdr:to>
    <xdr:sp macro="" textlink="">
      <xdr:nvSpPr>
        <xdr:cNvPr id="82" name="楕円 81"/>
        <xdr:cNvSpPr/>
      </xdr:nvSpPr>
      <xdr:spPr>
        <a:xfrm>
          <a:off x="4000500" y="55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59231</xdr:rowOff>
    </xdr:from>
    <xdr:ext cx="405111" cy="259045"/>
    <xdr:sp macro="" textlink="">
      <xdr:nvSpPr>
        <xdr:cNvPr id="83" name="n_1aveValue有形固定資産減価償却率"/>
        <xdr:cNvSpPr txBox="1"/>
      </xdr:nvSpPr>
      <xdr:spPr>
        <a:xfrm>
          <a:off x="3836044" y="503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84" name="n_2aveValue有形固定資産減価償却率"/>
        <xdr:cNvSpPr txBox="1"/>
      </xdr:nvSpPr>
      <xdr:spPr>
        <a:xfrm>
          <a:off x="3086744" y="517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159243</xdr:rowOff>
    </xdr:from>
    <xdr:ext cx="405111" cy="259045"/>
    <xdr:sp macro="" textlink="">
      <xdr:nvSpPr>
        <xdr:cNvPr id="85" name="n_1mainValue有形固定資産減価償却率"/>
        <xdr:cNvSpPr txBox="1"/>
      </xdr:nvSpPr>
      <xdr:spPr>
        <a:xfrm>
          <a:off x="3836044" y="5645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債務償還可能年数</a:t>
          </a:r>
          <a:r>
            <a:rPr kumimoji="1" lang="ja-JP" altLang="ja-JP" sz="1100">
              <a:solidFill>
                <a:schemeClr val="dk1"/>
              </a:solidFill>
              <a:effectLst/>
              <a:latin typeface="+mn-lt"/>
              <a:ea typeface="+mn-ea"/>
              <a:cs typeface="+mn-cs"/>
            </a:rPr>
            <a:t>は、類似団体内・全国・長崎県の平均値と比べて低い水準にあり、</a:t>
          </a:r>
          <a:r>
            <a:rPr kumimoji="1" lang="ja-JP" altLang="en-US" sz="1100">
              <a:solidFill>
                <a:schemeClr val="dk1"/>
              </a:solidFill>
              <a:effectLst/>
              <a:latin typeface="+mn-lt"/>
              <a:ea typeface="+mn-ea"/>
              <a:cs typeface="+mn-cs"/>
            </a:rPr>
            <a:t>債務償還能力は比較的高い状態である。</a:t>
          </a:r>
          <a:r>
            <a:rPr kumimoji="0" lang="ja-JP" altLang="en-US" sz="1100">
              <a:solidFill>
                <a:schemeClr val="dk1"/>
              </a:solidFill>
              <a:effectLst/>
              <a:latin typeface="+mn-lt"/>
              <a:ea typeface="+mn-ea"/>
              <a:cs typeface="+mn-cs"/>
            </a:rPr>
            <a:t>しかし、本市の地方債残高は高い水準であるため、積極的な繰上償還や起債の抑制に努める必要がある。</a:t>
          </a:r>
          <a:endParaRPr kumimoji="0" lang="en-US" altLang="ja-JP" sz="1100">
            <a:solidFill>
              <a:schemeClr val="dk1"/>
            </a:solidFill>
            <a:effectLst/>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10880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6" name="直線コネクタ 115"/>
        <xdr:cNvCxnSpPr/>
      </xdr:nvCxnSpPr>
      <xdr:spPr>
        <a:xfrm flipV="1">
          <a:off x="14793595" y="4531027"/>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17" name="債務償還可能年数最小値テキスト"/>
        <xdr:cNvSpPr txBox="1"/>
      </xdr:nvSpPr>
      <xdr:spPr>
        <a:xfrm>
          <a:off x="14846300" y="58610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18" name="直線コネクタ 117"/>
        <xdr:cNvCxnSpPr/>
      </xdr:nvCxnSpPr>
      <xdr:spPr>
        <a:xfrm>
          <a:off x="14706600" y="585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19" name="債務償還可能年数最大値テキスト"/>
        <xdr:cNvSpPr txBox="1"/>
      </xdr:nvSpPr>
      <xdr:spPr>
        <a:xfrm>
          <a:off x="14846300" y="4306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0" name="直線コネクタ 119"/>
        <xdr:cNvCxnSpPr/>
      </xdr:nvCxnSpPr>
      <xdr:spPr>
        <a:xfrm>
          <a:off x="14706600" y="4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1" name="債務償還可能年数平均値テキスト"/>
        <xdr:cNvSpPr txBox="1"/>
      </xdr:nvSpPr>
      <xdr:spPr>
        <a:xfrm>
          <a:off x="14846300" y="513356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2" name="フローチャート: 判断 121"/>
        <xdr:cNvSpPr/>
      </xdr:nvSpPr>
      <xdr:spPr>
        <a:xfrm>
          <a:off x="14744700" y="52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121406</xdr:rowOff>
    </xdr:from>
    <xdr:to>
      <xdr:col>76</xdr:col>
      <xdr:colOff>73025</xdr:colOff>
      <xdr:row>32</xdr:row>
      <xdr:rowOff>51556</xdr:rowOff>
    </xdr:to>
    <xdr:sp macro="" textlink="">
      <xdr:nvSpPr>
        <xdr:cNvPr id="128" name="楕円 127"/>
        <xdr:cNvSpPr/>
      </xdr:nvSpPr>
      <xdr:spPr>
        <a:xfrm>
          <a:off x="14744700" y="543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99833</xdr:rowOff>
    </xdr:from>
    <xdr:ext cx="340478" cy="259045"/>
    <xdr:sp macro="" textlink="">
      <xdr:nvSpPr>
        <xdr:cNvPr id="129" name="債務償還可能年数該当値テキスト"/>
        <xdr:cNvSpPr txBox="1"/>
      </xdr:nvSpPr>
      <xdr:spPr>
        <a:xfrm>
          <a:off x="14846300" y="54147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31,413
31,225
707.42
32,895,394
32,013,420
469,675
17,536,489
43,923,370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80645</xdr:rowOff>
    </xdr:from>
    <xdr:to>
      <xdr:col>20</xdr:col>
      <xdr:colOff>38100</xdr:colOff>
      <xdr:row>40</xdr:row>
      <xdr:rowOff>10795</xdr:rowOff>
    </xdr:to>
    <xdr:sp macro="" textlink="">
      <xdr:nvSpPr>
        <xdr:cNvPr id="70" name="楕円 69"/>
        <xdr:cNvSpPr/>
      </xdr:nvSpPr>
      <xdr:spPr>
        <a:xfrm>
          <a:off x="3746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46372</xdr:rowOff>
    </xdr:from>
    <xdr:ext cx="405111" cy="259045"/>
    <xdr:sp macro="" textlink="">
      <xdr:nvSpPr>
        <xdr:cNvPr id="71"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2" name="n_2aveValue【道路】&#10;有形固定資産減価償却率"/>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1922</xdr:rowOff>
    </xdr:from>
    <xdr:ext cx="405111" cy="259045"/>
    <xdr:sp macro="" textlink="">
      <xdr:nvSpPr>
        <xdr:cNvPr id="73" name="n_1mainValue【道路】&#10;有形固定資産減価償却率"/>
        <xdr:cNvSpPr txBox="1"/>
      </xdr:nvSpPr>
      <xdr:spPr>
        <a:xfrm>
          <a:off x="35820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6" name="テキスト ボックス 85"/>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8" name="テキスト ボックス 8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0" name="テキスト ボックス 8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2" name="テキスト ボックス 9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0" name="直線コネクタ 99"/>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1"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2" name="直線コネクタ 101"/>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3"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4" name="直線コネクタ 103"/>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5"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6" name="フローチャート: 判断 105"/>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07" name="フローチャート: 判断 106"/>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08" name="フローチャート: 判断 107"/>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32160</xdr:rowOff>
    </xdr:from>
    <xdr:to>
      <xdr:col>50</xdr:col>
      <xdr:colOff>165100</xdr:colOff>
      <xdr:row>36</xdr:row>
      <xdr:rowOff>133760</xdr:rowOff>
    </xdr:to>
    <xdr:sp macro="" textlink="">
      <xdr:nvSpPr>
        <xdr:cNvPr id="114" name="楕円 113"/>
        <xdr:cNvSpPr/>
      </xdr:nvSpPr>
      <xdr:spPr>
        <a:xfrm>
          <a:off x="9588500" y="620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33349</xdr:rowOff>
    </xdr:from>
    <xdr:ext cx="534377" cy="259045"/>
    <xdr:sp macro="" textlink="">
      <xdr:nvSpPr>
        <xdr:cNvPr id="115" name="n_1aveValue【道路】&#10;一人当たり延長"/>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16"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150287</xdr:rowOff>
    </xdr:from>
    <xdr:ext cx="534377" cy="259045"/>
    <xdr:sp macro="" textlink="">
      <xdr:nvSpPr>
        <xdr:cNvPr id="117" name="n_1mainValue【道路】&#10;一人当たり延長"/>
        <xdr:cNvSpPr txBox="1"/>
      </xdr:nvSpPr>
      <xdr:spPr>
        <a:xfrm>
          <a:off x="9359411" y="597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9" name="テキスト ボックス 12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7" name="テキスト ボックス 13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1" name="直線コネクタ 140"/>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2"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3" name="直線コネクタ 142"/>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44"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45" name="直線コネクタ 144"/>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46"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47" name="フローチャート: 判断 146"/>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48" name="フローチャート: 判断 147"/>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49" name="フローチャート: 判断 148"/>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44450</xdr:rowOff>
    </xdr:from>
    <xdr:to>
      <xdr:col>20</xdr:col>
      <xdr:colOff>38100</xdr:colOff>
      <xdr:row>59</xdr:row>
      <xdr:rowOff>146050</xdr:rowOff>
    </xdr:to>
    <xdr:sp macro="" textlink="">
      <xdr:nvSpPr>
        <xdr:cNvPr id="155" name="楕円 154"/>
        <xdr:cNvSpPr/>
      </xdr:nvSpPr>
      <xdr:spPr>
        <a:xfrm>
          <a:off x="3746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103522</xdr:rowOff>
    </xdr:from>
    <xdr:ext cx="405111" cy="259045"/>
    <xdr:sp macro="" textlink="">
      <xdr:nvSpPr>
        <xdr:cNvPr id="156"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57" name="n_2ave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137177</xdr:rowOff>
    </xdr:from>
    <xdr:ext cx="405111" cy="259045"/>
    <xdr:sp macro="" textlink="">
      <xdr:nvSpPr>
        <xdr:cNvPr id="158" name="n_1mainValue【橋りょう・トンネル】&#10;有形固定資産減価償却率"/>
        <xdr:cNvSpPr txBox="1"/>
      </xdr:nvSpPr>
      <xdr:spPr>
        <a:xfrm>
          <a:off x="35820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2" name="テキスト ボックス 17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4" name="テキスト ボックス 17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6" name="テキスト ボックス 17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0" name="直線コネクタ 179"/>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81"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82" name="直線コネクタ 181"/>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83"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84" name="直線コネクタ 183"/>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85"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86" name="フローチャート: 判断 185"/>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87" name="フローチャート: 判断 186"/>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88" name="フローチャート: 判断 187"/>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4919</xdr:rowOff>
    </xdr:from>
    <xdr:to>
      <xdr:col>50</xdr:col>
      <xdr:colOff>165100</xdr:colOff>
      <xdr:row>60</xdr:row>
      <xdr:rowOff>106519</xdr:rowOff>
    </xdr:to>
    <xdr:sp macro="" textlink="">
      <xdr:nvSpPr>
        <xdr:cNvPr id="194" name="楕円 193"/>
        <xdr:cNvSpPr/>
      </xdr:nvSpPr>
      <xdr:spPr>
        <a:xfrm>
          <a:off x="9588500" y="102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68594</xdr:rowOff>
    </xdr:from>
    <xdr:ext cx="599010" cy="259045"/>
    <xdr:sp macro="" textlink="">
      <xdr:nvSpPr>
        <xdr:cNvPr id="195" name="n_1aveValue【橋りょう・トンネル】&#10;一人当たり有形固定資産（償却資産）額"/>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196"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123046</xdr:rowOff>
    </xdr:from>
    <xdr:ext cx="599010" cy="259045"/>
    <xdr:sp macro="" textlink="">
      <xdr:nvSpPr>
        <xdr:cNvPr id="197" name="n_1mainValue【橋りょう・トンネル】&#10;一人当たり有形固定資産（償却資産）額"/>
        <xdr:cNvSpPr txBox="1"/>
      </xdr:nvSpPr>
      <xdr:spPr>
        <a:xfrm>
          <a:off x="9327095" y="10067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22" name="直線コネクタ 221"/>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23"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24" name="直線コネクタ 223"/>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25"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26" name="直線コネクタ 225"/>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27"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28" name="フローチャート: 判断 227"/>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29" name="フローチャート: 判断 228"/>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30" name="フローチャート: 判断 229"/>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82550</xdr:rowOff>
    </xdr:from>
    <xdr:to>
      <xdr:col>20</xdr:col>
      <xdr:colOff>38100</xdr:colOff>
      <xdr:row>81</xdr:row>
      <xdr:rowOff>12700</xdr:rowOff>
    </xdr:to>
    <xdr:sp macro="" textlink="">
      <xdr:nvSpPr>
        <xdr:cNvPr id="236" name="楕円 235"/>
        <xdr:cNvSpPr/>
      </xdr:nvSpPr>
      <xdr:spPr>
        <a:xfrm>
          <a:off x="3746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11447</xdr:rowOff>
    </xdr:from>
    <xdr:ext cx="405111" cy="259045"/>
    <xdr:sp macro="" textlink="">
      <xdr:nvSpPr>
        <xdr:cNvPr id="237"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38" name="n_2aveValue【公営住宅】&#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29227</xdr:rowOff>
    </xdr:from>
    <xdr:ext cx="405111" cy="259045"/>
    <xdr:sp macro="" textlink="">
      <xdr:nvSpPr>
        <xdr:cNvPr id="239" name="n_1mainValue【公営住宅】&#10;有形固定資産減価償却率"/>
        <xdr:cNvSpPr txBox="1"/>
      </xdr:nvSpPr>
      <xdr:spPr>
        <a:xfrm>
          <a:off x="35820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63" name="直線コネクタ 26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6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65" name="直線コネクタ 26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6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67" name="直線コネクタ 26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68"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69" name="フローチャート: 判断 26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70" name="フローチャート: 判断 26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71" name="フローチャート: 判断 270"/>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120650</xdr:rowOff>
    </xdr:from>
    <xdr:to>
      <xdr:col>50</xdr:col>
      <xdr:colOff>165100</xdr:colOff>
      <xdr:row>83</xdr:row>
      <xdr:rowOff>50800</xdr:rowOff>
    </xdr:to>
    <xdr:sp macro="" textlink="">
      <xdr:nvSpPr>
        <xdr:cNvPr id="277" name="楕円 276"/>
        <xdr:cNvSpPr/>
      </xdr:nvSpPr>
      <xdr:spPr>
        <a:xfrm>
          <a:off x="9588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48785</xdr:rowOff>
    </xdr:from>
    <xdr:ext cx="469744" cy="259045"/>
    <xdr:sp macro="" textlink="">
      <xdr:nvSpPr>
        <xdr:cNvPr id="278" name="n_1aveValue【公営住宅】&#10;一人当たり面積"/>
        <xdr:cNvSpPr txBox="1"/>
      </xdr:nvSpPr>
      <xdr:spPr>
        <a:xfrm>
          <a:off x="9391727" y="144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79"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67327</xdr:rowOff>
    </xdr:from>
    <xdr:ext cx="469744" cy="259045"/>
    <xdr:sp macro="" textlink="">
      <xdr:nvSpPr>
        <xdr:cNvPr id="280" name="n_1mainValue【公営住宅】&#10;一人当たり面積"/>
        <xdr:cNvSpPr txBox="1"/>
      </xdr:nvSpPr>
      <xdr:spPr>
        <a:xfrm>
          <a:off x="93917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2" name="テキスト ボックス 29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2" name="テキスト ボックス 30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4" name="テキスト ボックス 30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06" name="直線コネクタ 305"/>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07" name="【港湾・漁港】&#10;有形固定資産減価償却率最小値テキスト"/>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08" name="直線コネクタ 307"/>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09" name="【港湾・漁港】&#10;有形固定資産減価償却率最大値テキスト"/>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10" name="直線コネクタ 309"/>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21789</xdr:rowOff>
    </xdr:from>
    <xdr:ext cx="405111" cy="259045"/>
    <xdr:sp macro="" textlink="">
      <xdr:nvSpPr>
        <xdr:cNvPr id="311" name="【港湾・漁港】&#10;有形固定資産減価償却率平均値テキスト"/>
        <xdr:cNvSpPr txBox="1"/>
      </xdr:nvSpPr>
      <xdr:spPr>
        <a:xfrm>
          <a:off x="46736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12" name="フローチャート: 判断 311"/>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13" name="フローチャート: 判断 312"/>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14" name="フローチャート: 判断 313"/>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108676</xdr:rowOff>
    </xdr:from>
    <xdr:to>
      <xdr:col>20</xdr:col>
      <xdr:colOff>38100</xdr:colOff>
      <xdr:row>105</xdr:row>
      <xdr:rowOff>38826</xdr:rowOff>
    </xdr:to>
    <xdr:sp macro="" textlink="">
      <xdr:nvSpPr>
        <xdr:cNvPr id="320" name="楕円 319"/>
        <xdr:cNvSpPr/>
      </xdr:nvSpPr>
      <xdr:spPr>
        <a:xfrm>
          <a:off x="3746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92908</xdr:rowOff>
    </xdr:from>
    <xdr:ext cx="405111" cy="259045"/>
    <xdr:sp macro="" textlink="">
      <xdr:nvSpPr>
        <xdr:cNvPr id="321" name="n_1aveValue【港湾・漁港】&#10;有形固定資産減価償却率"/>
        <xdr:cNvSpPr txBox="1"/>
      </xdr:nvSpPr>
      <xdr:spPr>
        <a:xfrm>
          <a:off x="3582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105971</xdr:rowOff>
    </xdr:from>
    <xdr:ext cx="405111" cy="259045"/>
    <xdr:sp macro="" textlink="">
      <xdr:nvSpPr>
        <xdr:cNvPr id="322" name="n_2aveValue【港湾・漁港】&#10;有形固定資産減価償却率"/>
        <xdr:cNvSpPr txBox="1"/>
      </xdr:nvSpPr>
      <xdr:spPr>
        <a:xfrm>
          <a:off x="2705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29953</xdr:rowOff>
    </xdr:from>
    <xdr:ext cx="405111" cy="259045"/>
    <xdr:sp macro="" textlink="">
      <xdr:nvSpPr>
        <xdr:cNvPr id="323" name="n_1mainValue【港湾・漁港】&#10;有形固定資産減価償却率"/>
        <xdr:cNvSpPr txBox="1"/>
      </xdr:nvSpPr>
      <xdr:spPr>
        <a:xfrm>
          <a:off x="35820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2" name="テキスト ボックス 33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3" name="直線コネクタ 33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4" name="直線コネクタ 33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35" name="テキスト ボックス 334"/>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6" name="直線コネクタ 33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37" name="テキスト ボックス 336"/>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8" name="直線コネクタ 33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39" name="テキスト ボックス 338"/>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0" name="直線コネクタ 33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41" name="テキスト ボックス 340"/>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2" name="直線コネクタ 3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3" name="テキスト ボックス 342"/>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103</xdr:row>
      <xdr:rowOff>17086</xdr:rowOff>
    </xdr:from>
    <xdr:to>
      <xdr:col>54</xdr:col>
      <xdr:colOff>189865</xdr:colOff>
      <xdr:row>108</xdr:row>
      <xdr:rowOff>76177</xdr:rowOff>
    </xdr:to>
    <xdr:cxnSp macro="">
      <xdr:nvCxnSpPr>
        <xdr:cNvPr id="345" name="直線コネクタ 344"/>
        <xdr:cNvCxnSpPr/>
      </xdr:nvCxnSpPr>
      <xdr:spPr>
        <a:xfrm flipV="1">
          <a:off x="10476865" y="17676436"/>
          <a:ext cx="0" cy="91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80004</xdr:rowOff>
    </xdr:from>
    <xdr:ext cx="313932" cy="259045"/>
    <xdr:sp macro="" textlink="">
      <xdr:nvSpPr>
        <xdr:cNvPr id="346" name="【港湾・漁港】&#10;一人当たり有形固定資産（償却資産）額最小値テキスト"/>
        <xdr:cNvSpPr txBox="1"/>
      </xdr:nvSpPr>
      <xdr:spPr>
        <a:xfrm>
          <a:off x="10515600" y="18596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76177</xdr:rowOff>
    </xdr:from>
    <xdr:to>
      <xdr:col>55</xdr:col>
      <xdr:colOff>88900</xdr:colOff>
      <xdr:row>108</xdr:row>
      <xdr:rowOff>76177</xdr:rowOff>
    </xdr:to>
    <xdr:cxnSp macro="">
      <xdr:nvCxnSpPr>
        <xdr:cNvPr id="347" name="直線コネクタ 346"/>
        <xdr:cNvCxnSpPr/>
      </xdr:nvCxnSpPr>
      <xdr:spPr>
        <a:xfrm>
          <a:off x="10388600" y="1859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135213</xdr:rowOff>
    </xdr:from>
    <xdr:ext cx="690189" cy="259045"/>
    <xdr:sp macro="" textlink="">
      <xdr:nvSpPr>
        <xdr:cNvPr id="348" name="【港湾・漁港】&#10;一人当たり有形固定資産（償却資産）額最大値テキスト"/>
        <xdr:cNvSpPr txBox="1"/>
      </xdr:nvSpPr>
      <xdr:spPr>
        <a:xfrm>
          <a:off x="10515600" y="174516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103</xdr:row>
      <xdr:rowOff>17086</xdr:rowOff>
    </xdr:from>
    <xdr:to>
      <xdr:col>55</xdr:col>
      <xdr:colOff>88900</xdr:colOff>
      <xdr:row>103</xdr:row>
      <xdr:rowOff>17086</xdr:rowOff>
    </xdr:to>
    <xdr:cxnSp macro="">
      <xdr:nvCxnSpPr>
        <xdr:cNvPr id="349" name="直線コネクタ 348"/>
        <xdr:cNvCxnSpPr/>
      </xdr:nvCxnSpPr>
      <xdr:spPr>
        <a:xfrm>
          <a:off x="10388600" y="1767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53585</xdr:rowOff>
    </xdr:from>
    <xdr:ext cx="599010" cy="259045"/>
    <xdr:sp macro="" textlink="">
      <xdr:nvSpPr>
        <xdr:cNvPr id="350" name="【港湾・漁港】&#10;一人当たり有形固定資産（償却資産）額平均値テキスト"/>
        <xdr:cNvSpPr txBox="1"/>
      </xdr:nvSpPr>
      <xdr:spPr>
        <a:xfrm>
          <a:off x="10515600" y="18398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75158</xdr:rowOff>
    </xdr:from>
    <xdr:to>
      <xdr:col>55</xdr:col>
      <xdr:colOff>50800</xdr:colOff>
      <xdr:row>108</xdr:row>
      <xdr:rowOff>5308</xdr:rowOff>
    </xdr:to>
    <xdr:sp macro="" textlink="">
      <xdr:nvSpPr>
        <xdr:cNvPr id="351" name="フローチャート: 判断 350"/>
        <xdr:cNvSpPr/>
      </xdr:nvSpPr>
      <xdr:spPr>
        <a:xfrm>
          <a:off x="10426700" y="1842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51839</xdr:rowOff>
    </xdr:from>
    <xdr:to>
      <xdr:col>50</xdr:col>
      <xdr:colOff>165100</xdr:colOff>
      <xdr:row>107</xdr:row>
      <xdr:rowOff>153439</xdr:rowOff>
    </xdr:to>
    <xdr:sp macro="" textlink="">
      <xdr:nvSpPr>
        <xdr:cNvPr id="352" name="フローチャート: 判断 351"/>
        <xdr:cNvSpPr/>
      </xdr:nvSpPr>
      <xdr:spPr>
        <a:xfrm>
          <a:off x="9588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90278</xdr:rowOff>
    </xdr:from>
    <xdr:to>
      <xdr:col>46</xdr:col>
      <xdr:colOff>38100</xdr:colOff>
      <xdr:row>108</xdr:row>
      <xdr:rowOff>20428</xdr:rowOff>
    </xdr:to>
    <xdr:sp macro="" textlink="">
      <xdr:nvSpPr>
        <xdr:cNvPr id="353" name="フローチャート: 判断 352"/>
        <xdr:cNvSpPr/>
      </xdr:nvSpPr>
      <xdr:spPr>
        <a:xfrm>
          <a:off x="8699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4" name="テキスト ボックス 35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5" name="テキスト ボックス 35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6" name="テキスト ボックス 35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7" name="テキスト ボックス 35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8" name="テキスト ボックス 35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4680</xdr:rowOff>
    </xdr:from>
    <xdr:to>
      <xdr:col>50</xdr:col>
      <xdr:colOff>165100</xdr:colOff>
      <xdr:row>101</xdr:row>
      <xdr:rowOff>106280</xdr:rowOff>
    </xdr:to>
    <xdr:sp macro="" textlink="">
      <xdr:nvSpPr>
        <xdr:cNvPr id="359" name="楕円 358"/>
        <xdr:cNvSpPr/>
      </xdr:nvSpPr>
      <xdr:spPr>
        <a:xfrm>
          <a:off x="9588500" y="173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107</xdr:row>
      <xdr:rowOff>144566</xdr:rowOff>
    </xdr:from>
    <xdr:ext cx="599010" cy="259045"/>
    <xdr:sp macro="" textlink="">
      <xdr:nvSpPr>
        <xdr:cNvPr id="360" name="n_1aveValue【港湾・漁港】&#10;一人当たり有形固定資産（償却資産）額"/>
        <xdr:cNvSpPr txBox="1"/>
      </xdr:nvSpPr>
      <xdr:spPr>
        <a:xfrm>
          <a:off x="9327095" y="1848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36955</xdr:rowOff>
    </xdr:from>
    <xdr:ext cx="599010" cy="259045"/>
    <xdr:sp macro="" textlink="">
      <xdr:nvSpPr>
        <xdr:cNvPr id="361" name="n_2aveValue【港湾・漁港】&#10;一人当たり有形固定資産（償却資産）額"/>
        <xdr:cNvSpPr txBox="1"/>
      </xdr:nvSpPr>
      <xdr:spPr>
        <a:xfrm>
          <a:off x="8450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99</xdr:row>
      <xdr:rowOff>122807</xdr:rowOff>
    </xdr:from>
    <xdr:ext cx="690189" cy="259045"/>
    <xdr:sp macro="" textlink="">
      <xdr:nvSpPr>
        <xdr:cNvPr id="362" name="n_1mainValue【港湾・漁港】&#10;一人当たり有形固定資産（償却資産）額"/>
        <xdr:cNvSpPr txBox="1"/>
      </xdr:nvSpPr>
      <xdr:spPr>
        <a:xfrm>
          <a:off x="9281505" y="17096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3" name="テキスト ボックス 37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4" name="直線コネクタ 37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5" name="テキスト ボックス 37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6" name="直線コネクタ 37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7" name="テキスト ボックス 37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8" name="直線コネクタ 37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9" name="テキスト ボックス 37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0" name="直線コネクタ 37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1" name="テキスト ボックス 38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2" name="直線コネクタ 38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3" name="テキスト ボックス 38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87" name="直線コネクタ 386"/>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88"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89" name="直線コネクタ 388"/>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1" name="直線コネクタ 39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92"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93" name="フローチャート: 判断 392"/>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94" name="フローチャート: 判断 393"/>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95" name="フローチャート: 判断 394"/>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160655</xdr:rowOff>
    </xdr:from>
    <xdr:to>
      <xdr:col>81</xdr:col>
      <xdr:colOff>101600</xdr:colOff>
      <xdr:row>39</xdr:row>
      <xdr:rowOff>90805</xdr:rowOff>
    </xdr:to>
    <xdr:sp macro="" textlink="">
      <xdr:nvSpPr>
        <xdr:cNvPr id="401" name="楕円 400"/>
        <xdr:cNvSpPr/>
      </xdr:nvSpPr>
      <xdr:spPr>
        <a:xfrm>
          <a:off x="15430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31132</xdr:rowOff>
    </xdr:from>
    <xdr:ext cx="405111" cy="259045"/>
    <xdr:sp macro="" textlink="">
      <xdr:nvSpPr>
        <xdr:cNvPr id="402"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403"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81932</xdr:rowOff>
    </xdr:from>
    <xdr:ext cx="405111" cy="259045"/>
    <xdr:sp macro="" textlink="">
      <xdr:nvSpPr>
        <xdr:cNvPr id="404" name="n_1mainValue【認定こども園・幼稚園・保育所】&#10;有形固定資産減価償却率"/>
        <xdr:cNvSpPr txBox="1"/>
      </xdr:nvSpPr>
      <xdr:spPr>
        <a:xfrm>
          <a:off x="152660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5" name="直線コネクタ 41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6" name="テキスト ボックス 41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7" name="直線コネクタ 41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8" name="テキスト ボックス 41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9" name="直線コネクタ 41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0" name="テキスト ボックス 41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1" name="直線コネクタ 42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2" name="テキスト ボックス 42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3" name="直線コネクタ 4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4" name="テキスト ボックス 42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26" name="直線コネクタ 425"/>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27"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28" name="直線コネクタ 427"/>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29"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30" name="直線コネクタ 429"/>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31"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32" name="フローチャート: 判断 431"/>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33" name="フローチャート: 判断 432"/>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34" name="フローチャート: 判断 433"/>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5" name="テキスト ボックス 4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6" name="テキスト ボックス 4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7" name="テキスト ボックス 4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8" name="テキスト ボックス 4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9" name="テキスト ボックス 4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116840</xdr:rowOff>
    </xdr:from>
    <xdr:to>
      <xdr:col>112</xdr:col>
      <xdr:colOff>38100</xdr:colOff>
      <xdr:row>37</xdr:row>
      <xdr:rowOff>46990</xdr:rowOff>
    </xdr:to>
    <xdr:sp macro="" textlink="">
      <xdr:nvSpPr>
        <xdr:cNvPr id="440" name="楕円 439"/>
        <xdr:cNvSpPr/>
      </xdr:nvSpPr>
      <xdr:spPr>
        <a:xfrm>
          <a:off x="21272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115841</xdr:rowOff>
    </xdr:from>
    <xdr:ext cx="469744" cy="259045"/>
    <xdr:sp macro="" textlink="">
      <xdr:nvSpPr>
        <xdr:cNvPr id="441"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42"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63517</xdr:rowOff>
    </xdr:from>
    <xdr:ext cx="469744" cy="259045"/>
    <xdr:sp macro="" textlink="">
      <xdr:nvSpPr>
        <xdr:cNvPr id="443" name="n_1mainValue【認定こども園・幼稚園・保育所】&#10;一人当たり面積"/>
        <xdr:cNvSpPr txBox="1"/>
      </xdr:nvSpPr>
      <xdr:spPr>
        <a:xfrm>
          <a:off x="21075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4" name="テキスト ボックス 45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5" name="直線コネクタ 45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6" name="テキスト ボックス 45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7" name="直線コネクタ 45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8" name="テキスト ボックス 45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9" name="直線コネクタ 45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0" name="テキスト ボックス 45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1" name="直線コネクタ 46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2" name="テキスト ボックス 46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3" name="直線コネクタ 46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4" name="テキスト ボックス 46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5" name="直線コネクタ 4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6" name="テキスト ボックス 46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68" name="直線コネクタ 467"/>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69"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70" name="直線コネクタ 469"/>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71"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72" name="直線コネクタ 471"/>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73"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74" name="フローチャート: 判断 473"/>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75" name="フローチャート: 判断 474"/>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76" name="フローチャート: 判断 475"/>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122555</xdr:rowOff>
    </xdr:from>
    <xdr:to>
      <xdr:col>81</xdr:col>
      <xdr:colOff>101600</xdr:colOff>
      <xdr:row>59</xdr:row>
      <xdr:rowOff>52705</xdr:rowOff>
    </xdr:to>
    <xdr:sp macro="" textlink="">
      <xdr:nvSpPr>
        <xdr:cNvPr id="482" name="楕円 481"/>
        <xdr:cNvSpPr/>
      </xdr:nvSpPr>
      <xdr:spPr>
        <a:xfrm>
          <a:off x="15430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51452</xdr:rowOff>
    </xdr:from>
    <xdr:ext cx="405111" cy="259045"/>
    <xdr:sp macro="" textlink="">
      <xdr:nvSpPr>
        <xdr:cNvPr id="483"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484" name="n_2aveValue【学校施設】&#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69232</xdr:rowOff>
    </xdr:from>
    <xdr:ext cx="405111" cy="259045"/>
    <xdr:sp macro="" textlink="">
      <xdr:nvSpPr>
        <xdr:cNvPr id="485" name="n_1mainValue【学校施設】&#10;有形固定資産減価償却率"/>
        <xdr:cNvSpPr txBox="1"/>
      </xdr:nvSpPr>
      <xdr:spPr>
        <a:xfrm>
          <a:off x="152660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6" name="正方形/長方形 4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7" name="正方形/長方形 4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8" name="正方形/長方形 4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9" name="正方形/長方形 4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0" name="正方形/長方形 4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1" name="正方形/長方形 4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2" name="正方形/長方形 4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3" name="正方形/長方形 4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4" name="テキスト ボックス 4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5" name="直線コネクタ 4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96" name="直線コネクタ 49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7" name="テキスト ボックス 49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8" name="直線コネクタ 49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9" name="テキスト ボックス 49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0" name="直線コネクタ 49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1" name="テキスト ボックス 50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2" name="直線コネクタ 50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3" name="テキスト ボックス 50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4" name="直線コネクタ 50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05" name="テキスト ボックス 504"/>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6" name="直線コネクタ 50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07" name="テキスト ボックス 506"/>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9" name="テキスト ボックス 50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11" name="直線コネクタ 510"/>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12"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13" name="直線コネクタ 512"/>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14"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15" name="直線コネクタ 514"/>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516"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17" name="フローチャート: 判断 516"/>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18" name="フローチャート: 判断 517"/>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19" name="フローチャート: 判断 518"/>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0" name="テキスト ボックス 51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1" name="テキスト ボックス 52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2" name="テキスト ボックス 52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3" name="テキスト ボックス 52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4" name="テキスト ボックス 52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153416</xdr:rowOff>
    </xdr:from>
    <xdr:to>
      <xdr:col>112</xdr:col>
      <xdr:colOff>38100</xdr:colOff>
      <xdr:row>62</xdr:row>
      <xdr:rowOff>83566</xdr:rowOff>
    </xdr:to>
    <xdr:sp macro="" textlink="">
      <xdr:nvSpPr>
        <xdr:cNvPr id="525" name="楕円 524"/>
        <xdr:cNvSpPr/>
      </xdr:nvSpPr>
      <xdr:spPr>
        <a:xfrm>
          <a:off x="21272500" y="1061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96791</xdr:rowOff>
    </xdr:from>
    <xdr:ext cx="469744" cy="259045"/>
    <xdr:sp macro="" textlink="">
      <xdr:nvSpPr>
        <xdr:cNvPr id="526" name="n_1aveValue【学校施設】&#10;一人当たり面積"/>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27"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100093</xdr:rowOff>
    </xdr:from>
    <xdr:ext cx="469744" cy="259045"/>
    <xdr:sp macro="" textlink="">
      <xdr:nvSpPr>
        <xdr:cNvPr id="528" name="n_1mainValue【学校施設】&#10;一人当たり面積"/>
        <xdr:cNvSpPr txBox="1"/>
      </xdr:nvSpPr>
      <xdr:spPr>
        <a:xfrm>
          <a:off x="21075727" y="1038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3" name="テキスト ボックス 5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4" name="直線コネクタ 5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6" name="テキスト ボックス 55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6" name="テキスト ボックス 56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8" name="テキスト ボックス 5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70" name="直線コネクタ 569"/>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71"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72" name="直線コネクタ 571"/>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3"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4" name="直線コネクタ 57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575"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576" name="フローチャート: 判断 575"/>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577" name="フローチャート: 判断 576"/>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578" name="フローチャート: 判断 577"/>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9" name="テキスト ボックス 5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0" name="テキスト ボックス 5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1" name="テキスト ボックス 5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2" name="テキスト ボックス 5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3" name="テキスト ボックス 5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152763</xdr:rowOff>
    </xdr:from>
    <xdr:to>
      <xdr:col>81</xdr:col>
      <xdr:colOff>101600</xdr:colOff>
      <xdr:row>105</xdr:row>
      <xdr:rowOff>82913</xdr:rowOff>
    </xdr:to>
    <xdr:sp macro="" textlink="">
      <xdr:nvSpPr>
        <xdr:cNvPr id="584" name="楕円 583"/>
        <xdr:cNvSpPr/>
      </xdr:nvSpPr>
      <xdr:spPr>
        <a:xfrm>
          <a:off x="15430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96175</xdr:rowOff>
    </xdr:from>
    <xdr:ext cx="405111" cy="259045"/>
    <xdr:sp macro="" textlink="">
      <xdr:nvSpPr>
        <xdr:cNvPr id="585" name="n_1aveValue【公民館】&#10;有形固定資産減価償却率"/>
        <xdr:cNvSpPr txBox="1"/>
      </xdr:nvSpPr>
      <xdr:spPr>
        <a:xfrm>
          <a:off x="152660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586" name="n_2aveValue【公民館】&#10;有形固定資産減価償却率"/>
        <xdr:cNvSpPr txBox="1"/>
      </xdr:nvSpPr>
      <xdr:spPr>
        <a:xfrm>
          <a:off x="14389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74040</xdr:rowOff>
    </xdr:from>
    <xdr:ext cx="405111" cy="259045"/>
    <xdr:sp macro="" textlink="">
      <xdr:nvSpPr>
        <xdr:cNvPr id="587" name="n_1mainValue【公民館】&#10;有形固定資産減価償却率"/>
        <xdr:cNvSpPr txBox="1"/>
      </xdr:nvSpPr>
      <xdr:spPr>
        <a:xfrm>
          <a:off x="152660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8" name="直線コネクタ 5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9" name="テキスト ボックス 5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0" name="直線コネクタ 5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1" name="テキスト ボックス 6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2" name="直線コネクタ 6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3" name="テキスト ボックス 6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4" name="直線コネクタ 6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5" name="テキスト ボックス 6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6" name="直線コネクタ 6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7" name="テキスト ボックス 6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11" name="直線コネクタ 610"/>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12"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13" name="直線コネクタ 612"/>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14"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15" name="直線コネクタ 614"/>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616"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17" name="フローチャート: 判断 616"/>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18" name="フローチャート: 判断 617"/>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19" name="フローチャート: 判断 618"/>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0" name="テキスト ボックス 6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1" name="テキスト ボックス 6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2" name="テキスト ボックス 6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3" name="テキスト ボックス 6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4" name="テキスト ボックス 6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82550</xdr:rowOff>
    </xdr:from>
    <xdr:to>
      <xdr:col>112</xdr:col>
      <xdr:colOff>38100</xdr:colOff>
      <xdr:row>104</xdr:row>
      <xdr:rowOff>12700</xdr:rowOff>
    </xdr:to>
    <xdr:sp macro="" textlink="">
      <xdr:nvSpPr>
        <xdr:cNvPr id="625" name="楕円 624"/>
        <xdr:cNvSpPr/>
      </xdr:nvSpPr>
      <xdr:spPr>
        <a:xfrm>
          <a:off x="21272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144797</xdr:rowOff>
    </xdr:from>
    <xdr:ext cx="469744" cy="259045"/>
    <xdr:sp macro="" textlink="">
      <xdr:nvSpPr>
        <xdr:cNvPr id="626" name="n_1aveValue【公民館】&#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627"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29227</xdr:rowOff>
    </xdr:from>
    <xdr:ext cx="469744" cy="259045"/>
    <xdr:sp macro="" textlink="">
      <xdr:nvSpPr>
        <xdr:cNvPr id="628" name="n_1mainValue【公民館】&#10;一人当たり面積"/>
        <xdr:cNvSpPr txBox="1"/>
      </xdr:nvSpPr>
      <xdr:spPr>
        <a:xfrm>
          <a:off x="210757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9" name="正方形/長方形 6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0" name="正方形/長方形 6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1" name="テキスト ボックス 6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有形固定資産減価償却率が類似団体内平均値よりも上回っている施設分類は、公営住宅と学校施設のみで、その他の施設分類については、類似団体内平均値を下回っている。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については、「公営住宅長寿命化計画」に基づき、施設の維持・改善・建て替えを推進し、学校施設については「対馬市立学校及び幼稚園推進計画」に基づき保護者及び地域住民の理解を得ながら学校の統廃合を推進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mn-lt"/>
              <a:ea typeface="+mn-ea"/>
              <a:cs typeface="+mn-cs"/>
            </a:rPr>
            <a:t>　また、</a:t>
          </a:r>
          <a:r>
            <a:rPr kumimoji="1" lang="ja-JP" altLang="ja-JP" sz="1300">
              <a:solidFill>
                <a:schemeClr val="dk1"/>
              </a:solidFill>
              <a:effectLst/>
              <a:latin typeface="+mn-lt"/>
              <a:ea typeface="+mn-ea"/>
              <a:cs typeface="+mn-cs"/>
            </a:rPr>
            <a:t>それぞれの施設の状況や規模を総合的に検討し、市民サービスと財政状況のバランスがとれるよう、施設の更新や改修を適切に実施する。</a:t>
          </a:r>
          <a:endParaRPr lang="ja-JP" altLang="ja-JP" sz="13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31,413
31,225
707.42
32,895,394
32,013,420
469,675
17,536,489
43,923,370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102887</xdr:rowOff>
    </xdr:from>
    <xdr:ext cx="405111" cy="259045"/>
    <xdr:sp macro="" textlink="">
      <xdr:nvSpPr>
        <xdr:cNvPr id="63" name="n_1aveValue【図書館】&#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142240</xdr:rowOff>
    </xdr:from>
    <xdr:to>
      <xdr:col>15</xdr:col>
      <xdr:colOff>101600</xdr:colOff>
      <xdr:row>39</xdr:row>
      <xdr:rowOff>72390</xdr:rowOff>
    </xdr:to>
    <xdr:sp macro="" textlink="">
      <xdr:nvSpPr>
        <xdr:cNvPr id="64" name="フローチャート: 判断 63"/>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88917</xdr:rowOff>
    </xdr:from>
    <xdr:ext cx="405111" cy="259045"/>
    <xdr:sp macro="" textlink="">
      <xdr:nvSpPr>
        <xdr:cNvPr id="65" name="n_2aveValue【図書館】&#10;有形固定資産減価償却率"/>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76200</xdr:rowOff>
    </xdr:from>
    <xdr:to>
      <xdr:col>20</xdr:col>
      <xdr:colOff>38100</xdr:colOff>
      <xdr:row>41</xdr:row>
      <xdr:rowOff>6350</xdr:rowOff>
    </xdr:to>
    <xdr:sp macro="" textlink="">
      <xdr:nvSpPr>
        <xdr:cNvPr id="71" name="楕円 70"/>
        <xdr:cNvSpPr/>
      </xdr:nvSpPr>
      <xdr:spPr>
        <a:xfrm>
          <a:off x="3746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40</xdr:row>
      <xdr:rowOff>168927</xdr:rowOff>
    </xdr:from>
    <xdr:ext cx="405111" cy="259045"/>
    <xdr:sp macro="" textlink="">
      <xdr:nvSpPr>
        <xdr:cNvPr id="72" name="n_1mainValue【図書館】&#10;有形固定資産減価償却率"/>
        <xdr:cNvSpPr txBox="1"/>
      </xdr:nvSpPr>
      <xdr:spPr>
        <a:xfrm>
          <a:off x="3582044" y="702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6" name="直線コネクタ 95"/>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97"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98" name="直線コネクタ 97"/>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99"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0" name="直線コネクタ 99"/>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1"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2" name="フローチャート: 判断 101"/>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3" name="フローチャート: 判断 102"/>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144797</xdr:rowOff>
    </xdr:from>
    <xdr:ext cx="469744" cy="259045"/>
    <xdr:sp macro="" textlink="">
      <xdr:nvSpPr>
        <xdr:cNvPr id="104" name="n_1aveValue【図書館】&#10;一人当たり面積"/>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59690</xdr:rowOff>
    </xdr:from>
    <xdr:to>
      <xdr:col>46</xdr:col>
      <xdr:colOff>38100</xdr:colOff>
      <xdr:row>39</xdr:row>
      <xdr:rowOff>161290</xdr:rowOff>
    </xdr:to>
    <xdr:sp macro="" textlink="">
      <xdr:nvSpPr>
        <xdr:cNvPr id="105" name="フローチャート: 判断 104"/>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6367</xdr:rowOff>
    </xdr:from>
    <xdr:ext cx="469744" cy="259045"/>
    <xdr:sp macro="" textlink="">
      <xdr:nvSpPr>
        <xdr:cNvPr id="106"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36830</xdr:rowOff>
    </xdr:from>
    <xdr:to>
      <xdr:col>50</xdr:col>
      <xdr:colOff>165100</xdr:colOff>
      <xdr:row>39</xdr:row>
      <xdr:rowOff>138430</xdr:rowOff>
    </xdr:to>
    <xdr:sp macro="" textlink="">
      <xdr:nvSpPr>
        <xdr:cNvPr id="112" name="楕円 111"/>
        <xdr:cNvSpPr/>
      </xdr:nvSpPr>
      <xdr:spPr>
        <a:xfrm>
          <a:off x="9588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154957</xdr:rowOff>
    </xdr:from>
    <xdr:ext cx="469744" cy="259045"/>
    <xdr:sp macro="" textlink="">
      <xdr:nvSpPr>
        <xdr:cNvPr id="113" name="n_1mainValue【図書館】&#10;一人当たり面積"/>
        <xdr:cNvSpPr txBox="1"/>
      </xdr:nvSpPr>
      <xdr:spPr>
        <a:xfrm>
          <a:off x="9391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38" name="直線コネクタ 137"/>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39"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0" name="直線コネクタ 139"/>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1"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3"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44" name="フローチャート: 判断 143"/>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45" name="フローチャート: 判断 144"/>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43832</xdr:rowOff>
    </xdr:from>
    <xdr:ext cx="405111" cy="259045"/>
    <xdr:sp macro="" textlink="">
      <xdr:nvSpPr>
        <xdr:cNvPr id="146"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147" name="フローチャート: 判断 146"/>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139717</xdr:rowOff>
    </xdr:from>
    <xdr:ext cx="405111" cy="259045"/>
    <xdr:sp macro="" textlink="">
      <xdr:nvSpPr>
        <xdr:cNvPr id="148"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113030</xdr:rowOff>
    </xdr:from>
    <xdr:to>
      <xdr:col>20</xdr:col>
      <xdr:colOff>38100</xdr:colOff>
      <xdr:row>60</xdr:row>
      <xdr:rowOff>43180</xdr:rowOff>
    </xdr:to>
    <xdr:sp macro="" textlink="">
      <xdr:nvSpPr>
        <xdr:cNvPr id="154" name="楕円 153"/>
        <xdr:cNvSpPr/>
      </xdr:nvSpPr>
      <xdr:spPr>
        <a:xfrm>
          <a:off x="3746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59707</xdr:rowOff>
    </xdr:from>
    <xdr:ext cx="405111" cy="259045"/>
    <xdr:sp macro="" textlink="">
      <xdr:nvSpPr>
        <xdr:cNvPr id="155" name="n_1mainValue【体育館・プール】&#10;有形固定資産減価償却率"/>
        <xdr:cNvSpPr txBox="1"/>
      </xdr:nvSpPr>
      <xdr:spPr>
        <a:xfrm>
          <a:off x="35820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7" name="テキスト ボックス 16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9" name="テキスト ボックス 16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1" name="テキスト ボックス 17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3" name="テキスト ボックス 17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5" name="テキスト ボックス 17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77" name="テキスト ボックス 17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79" name="直線コネクタ 178"/>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0"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81" name="直線コネクタ 180"/>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82"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83" name="直線コネクタ 182"/>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84"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85" name="フローチャート: 判断 184"/>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86" name="フローチャート: 判断 185"/>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56024</xdr:rowOff>
    </xdr:from>
    <xdr:ext cx="469744" cy="259045"/>
    <xdr:sp macro="" textlink="">
      <xdr:nvSpPr>
        <xdr:cNvPr id="187" name="n_1aveValue【体育館・プール】&#10;一人当たり面積"/>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88" name="フローチャート: 判断 187"/>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93616</xdr:rowOff>
    </xdr:from>
    <xdr:ext cx="469744" cy="259045"/>
    <xdr:sp macro="" textlink="">
      <xdr:nvSpPr>
        <xdr:cNvPr id="189" name="n_2ave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64262</xdr:rowOff>
    </xdr:from>
    <xdr:to>
      <xdr:col>50</xdr:col>
      <xdr:colOff>165100</xdr:colOff>
      <xdr:row>63</xdr:row>
      <xdr:rowOff>165862</xdr:rowOff>
    </xdr:to>
    <xdr:sp macro="" textlink="">
      <xdr:nvSpPr>
        <xdr:cNvPr id="195" name="楕円 194"/>
        <xdr:cNvSpPr/>
      </xdr:nvSpPr>
      <xdr:spPr>
        <a:xfrm>
          <a:off x="9588500" y="1086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10939</xdr:rowOff>
    </xdr:from>
    <xdr:ext cx="469744" cy="259045"/>
    <xdr:sp macro="" textlink="">
      <xdr:nvSpPr>
        <xdr:cNvPr id="196" name="n_1mainValue【体育館・プール】&#10;一人当たり面積"/>
        <xdr:cNvSpPr txBox="1"/>
      </xdr:nvSpPr>
      <xdr:spPr>
        <a:xfrm>
          <a:off x="9391727" y="1064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9" name="テキスト ボックス 20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7" name="テキスト ボックス 21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21" name="直線コネクタ 220"/>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22"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23" name="直線コネクタ 222"/>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24"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25" name="直線コネクタ 224"/>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26"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27" name="フローチャート: 判断 226"/>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28" name="フローチャート: 判断 227"/>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40657</xdr:rowOff>
    </xdr:from>
    <xdr:ext cx="405111" cy="259045"/>
    <xdr:sp macro="" textlink="">
      <xdr:nvSpPr>
        <xdr:cNvPr id="229" name="n_1aveValue【福祉施設】&#10;有形固定資産減価償却率"/>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30" name="フローチャート: 判断 229"/>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40657</xdr:rowOff>
    </xdr:from>
    <xdr:ext cx="405111" cy="259045"/>
    <xdr:sp macro="" textlink="">
      <xdr:nvSpPr>
        <xdr:cNvPr id="231"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137795</xdr:rowOff>
    </xdr:from>
    <xdr:to>
      <xdr:col>20</xdr:col>
      <xdr:colOff>38100</xdr:colOff>
      <xdr:row>84</xdr:row>
      <xdr:rowOff>67945</xdr:rowOff>
    </xdr:to>
    <xdr:sp macro="" textlink="">
      <xdr:nvSpPr>
        <xdr:cNvPr id="237" name="楕円 236"/>
        <xdr:cNvSpPr/>
      </xdr:nvSpPr>
      <xdr:spPr>
        <a:xfrm>
          <a:off x="37465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59072</xdr:rowOff>
    </xdr:from>
    <xdr:ext cx="405111" cy="259045"/>
    <xdr:sp macro="" textlink="">
      <xdr:nvSpPr>
        <xdr:cNvPr id="238" name="n_1mainValue【福祉施設】&#10;有形固定資産減価償却率"/>
        <xdr:cNvSpPr txBox="1"/>
      </xdr:nvSpPr>
      <xdr:spPr>
        <a:xfrm>
          <a:off x="3582044" y="1446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49" name="直線コネクタ 24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0" name="テキスト ボックス 24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1" name="直線コネクタ 25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2" name="テキスト ボックス 25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3" name="直線コネクタ 25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4" name="テキスト ボックス 25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5" name="直線コネクタ 25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6" name="テキスト ボックス 25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60" name="直線コネクタ 259"/>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61"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62" name="直線コネクタ 261"/>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63"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64" name="直線コネクタ 263"/>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65"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66" name="フローチャート: 判断 265"/>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67" name="フローチャート: 判断 266"/>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70883</xdr:rowOff>
    </xdr:from>
    <xdr:ext cx="469744" cy="259045"/>
    <xdr:sp macro="" textlink="">
      <xdr:nvSpPr>
        <xdr:cNvPr id="268" name="n_1aveValue【福祉施設】&#10;一人当たり面積"/>
        <xdr:cNvSpPr txBox="1"/>
      </xdr:nvSpPr>
      <xdr:spPr>
        <a:xfrm>
          <a:off x="9391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53594</xdr:rowOff>
    </xdr:from>
    <xdr:to>
      <xdr:col>46</xdr:col>
      <xdr:colOff>38100</xdr:colOff>
      <xdr:row>84</xdr:row>
      <xdr:rowOff>155194</xdr:rowOff>
    </xdr:to>
    <xdr:sp macro="" textlink="">
      <xdr:nvSpPr>
        <xdr:cNvPr id="269" name="フローチャート: 判断 268"/>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271</xdr:rowOff>
    </xdr:from>
    <xdr:ext cx="469744" cy="259045"/>
    <xdr:sp macro="" textlink="">
      <xdr:nvSpPr>
        <xdr:cNvPr id="270"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62737</xdr:rowOff>
    </xdr:from>
    <xdr:to>
      <xdr:col>50</xdr:col>
      <xdr:colOff>165100</xdr:colOff>
      <xdr:row>80</xdr:row>
      <xdr:rowOff>164337</xdr:rowOff>
    </xdr:to>
    <xdr:sp macro="" textlink="">
      <xdr:nvSpPr>
        <xdr:cNvPr id="276" name="楕円 275"/>
        <xdr:cNvSpPr/>
      </xdr:nvSpPr>
      <xdr:spPr>
        <a:xfrm>
          <a:off x="9588500" y="137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79</xdr:row>
      <xdr:rowOff>9414</xdr:rowOff>
    </xdr:from>
    <xdr:ext cx="469744" cy="259045"/>
    <xdr:sp macro="" textlink="">
      <xdr:nvSpPr>
        <xdr:cNvPr id="277" name="n_1mainValue【福祉施設】&#10;一人当たり面積"/>
        <xdr:cNvSpPr txBox="1"/>
      </xdr:nvSpPr>
      <xdr:spPr>
        <a:xfrm>
          <a:off x="9391727" y="1355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89" name="テキスト ボックス 288"/>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97" name="テキスト ボックス 29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9" name="テキスト ボックス 29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01" name="直線コネクタ 300"/>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02"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3" name="直線コネクタ 30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04"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05" name="直線コネクタ 304"/>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06"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07" name="フローチャート: 判断 306"/>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08" name="フローチャート: 判断 307"/>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116857</xdr:rowOff>
    </xdr:from>
    <xdr:ext cx="405111" cy="259045"/>
    <xdr:sp macro="" textlink="">
      <xdr:nvSpPr>
        <xdr:cNvPr id="309" name="n_1aveValue【市民会館】&#10;有形固定資産減価償却率"/>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310" name="フローチャート: 判断 309"/>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111777</xdr:rowOff>
    </xdr:from>
    <xdr:ext cx="405111" cy="259045"/>
    <xdr:sp macro="" textlink="">
      <xdr:nvSpPr>
        <xdr:cNvPr id="311" name="n_2aveValue【市民会館】&#10;有形固定資産減価償却率"/>
        <xdr:cNvSpPr txBox="1"/>
      </xdr:nvSpPr>
      <xdr:spPr>
        <a:xfrm>
          <a:off x="2705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2" name="テキスト ボックス 3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55880</xdr:rowOff>
    </xdr:from>
    <xdr:to>
      <xdr:col>20</xdr:col>
      <xdr:colOff>38100</xdr:colOff>
      <xdr:row>106</xdr:row>
      <xdr:rowOff>157480</xdr:rowOff>
    </xdr:to>
    <xdr:sp macro="" textlink="">
      <xdr:nvSpPr>
        <xdr:cNvPr id="317" name="楕円 316"/>
        <xdr:cNvSpPr/>
      </xdr:nvSpPr>
      <xdr:spPr>
        <a:xfrm>
          <a:off x="3746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148607</xdr:rowOff>
    </xdr:from>
    <xdr:ext cx="405111" cy="259045"/>
    <xdr:sp macro="" textlink="">
      <xdr:nvSpPr>
        <xdr:cNvPr id="318" name="n_1mainValue【市民会館】&#10;有形固定資産減価償却率"/>
        <xdr:cNvSpPr txBox="1"/>
      </xdr:nvSpPr>
      <xdr:spPr>
        <a:xfrm>
          <a:off x="3582044"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9" name="直線コネクタ 32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0" name="テキスト ボックス 32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1" name="直線コネクタ 33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2" name="テキスト ボックス 33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3" name="直線コネクタ 33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4" name="テキスト ボックス 33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5" name="直線コネクタ 33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6" name="テキスト ボックス 33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7" name="直線コネクタ 33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8" name="テキスト ボックス 33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9" name="直線コネクタ 33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0" name="テキスト ボックス 33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44" name="直線コネクタ 343"/>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45"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46" name="直線コネクタ 345"/>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47"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48" name="直線コネクタ 347"/>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49"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50" name="フローチャート: 判断 349"/>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51" name="フローチャート: 判断 350"/>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124658</xdr:rowOff>
    </xdr:from>
    <xdr:ext cx="469744" cy="259045"/>
    <xdr:sp macro="" textlink="">
      <xdr:nvSpPr>
        <xdr:cNvPr id="352" name="n_1aveValue【市民会館】&#10;一人当たり面積"/>
        <xdr:cNvSpPr txBox="1"/>
      </xdr:nvSpPr>
      <xdr:spPr>
        <a:xfrm>
          <a:off x="93917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353" name="フローチャート: 判断 352"/>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164754</xdr:rowOff>
    </xdr:from>
    <xdr:ext cx="469744" cy="259045"/>
    <xdr:sp macro="" textlink="">
      <xdr:nvSpPr>
        <xdr:cNvPr id="354"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126637</xdr:rowOff>
    </xdr:from>
    <xdr:to>
      <xdr:col>50</xdr:col>
      <xdr:colOff>165100</xdr:colOff>
      <xdr:row>107</xdr:row>
      <xdr:rowOff>56787</xdr:rowOff>
    </xdr:to>
    <xdr:sp macro="" textlink="">
      <xdr:nvSpPr>
        <xdr:cNvPr id="360" name="楕円 359"/>
        <xdr:cNvSpPr/>
      </xdr:nvSpPr>
      <xdr:spPr>
        <a:xfrm>
          <a:off x="9588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73314</xdr:rowOff>
    </xdr:from>
    <xdr:ext cx="469744" cy="259045"/>
    <xdr:sp macro="" textlink="">
      <xdr:nvSpPr>
        <xdr:cNvPr id="361" name="n_1mainValue【市民会館】&#10;一人当たり面積"/>
        <xdr:cNvSpPr txBox="1"/>
      </xdr:nvSpPr>
      <xdr:spPr>
        <a:xfrm>
          <a:off x="93917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87" name="直線コネクタ 386"/>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88"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89" name="直線コネクタ 388"/>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90"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91" name="直線コネクタ 390"/>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392"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93" name="フローチャート: 判断 392"/>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94" name="フローチャート: 判断 393"/>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84744</xdr:rowOff>
    </xdr:from>
    <xdr:ext cx="405111" cy="259045"/>
    <xdr:sp macro="" textlink="">
      <xdr:nvSpPr>
        <xdr:cNvPr id="395"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396" name="フローチャート: 判断 395"/>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73314</xdr:rowOff>
    </xdr:from>
    <xdr:ext cx="405111" cy="259045"/>
    <xdr:sp macro="" textlink="">
      <xdr:nvSpPr>
        <xdr:cNvPr id="397"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54791</xdr:rowOff>
    </xdr:from>
    <xdr:to>
      <xdr:col>81</xdr:col>
      <xdr:colOff>101600</xdr:colOff>
      <xdr:row>39</xdr:row>
      <xdr:rowOff>156391</xdr:rowOff>
    </xdr:to>
    <xdr:sp macro="" textlink="">
      <xdr:nvSpPr>
        <xdr:cNvPr id="403" name="楕円 402"/>
        <xdr:cNvSpPr/>
      </xdr:nvSpPr>
      <xdr:spPr>
        <a:xfrm>
          <a:off x="15430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147518</xdr:rowOff>
    </xdr:from>
    <xdr:ext cx="405111" cy="259045"/>
    <xdr:sp macro="" textlink="">
      <xdr:nvSpPr>
        <xdr:cNvPr id="404" name="n_1mainValue【一般廃棄物処理施設】&#10;有形固定資産減価償却率"/>
        <xdr:cNvSpPr txBox="1"/>
      </xdr:nvSpPr>
      <xdr:spPr>
        <a:xfrm>
          <a:off x="1526604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5" name="直線コネクタ 41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6" name="テキスト ボックス 41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7" name="直線コネクタ 41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8" name="テキスト ボックス 41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9" name="直線コネクタ 41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0" name="テキスト ボックス 41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1" name="直線コネクタ 42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2" name="テキスト ボックス 42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3" name="直線コネクタ 4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4" name="テキスト ボックス 42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26" name="直線コネクタ 425"/>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27"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28" name="直線コネクタ 427"/>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29"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30" name="直線コネクタ 429"/>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31"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32" name="フローチャート: 判断 431"/>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33" name="フローチャート: 判断 432"/>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81025</xdr:rowOff>
    </xdr:from>
    <xdr:ext cx="534377" cy="259045"/>
    <xdr:sp macro="" textlink="">
      <xdr:nvSpPr>
        <xdr:cNvPr id="434" name="n_1aveValue【一般廃棄物処理施設】&#10;一人当たり有形固定資産（償却資産）額"/>
        <xdr:cNvSpPr txBox="1"/>
      </xdr:nvSpPr>
      <xdr:spPr>
        <a:xfrm>
          <a:off x="21043411" y="67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435" name="フローチャート: 判断 434"/>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36373</xdr:rowOff>
    </xdr:from>
    <xdr:ext cx="534377" cy="259045"/>
    <xdr:sp macro="" textlink="">
      <xdr:nvSpPr>
        <xdr:cNvPr id="436"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7" name="テキスト ボックス 4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80648</xdr:rowOff>
    </xdr:from>
    <xdr:to>
      <xdr:col>112</xdr:col>
      <xdr:colOff>38100</xdr:colOff>
      <xdr:row>39</xdr:row>
      <xdr:rowOff>10798</xdr:rowOff>
    </xdr:to>
    <xdr:sp macro="" textlink="">
      <xdr:nvSpPr>
        <xdr:cNvPr id="442" name="楕円 441"/>
        <xdr:cNvSpPr/>
      </xdr:nvSpPr>
      <xdr:spPr>
        <a:xfrm>
          <a:off x="21272500" y="659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27325</xdr:rowOff>
    </xdr:from>
    <xdr:ext cx="599010" cy="259045"/>
    <xdr:sp macro="" textlink="">
      <xdr:nvSpPr>
        <xdr:cNvPr id="443" name="n_1mainValue【一般廃棄物処理施設】&#10;一人当たり有形固定資産（償却資産）額"/>
        <xdr:cNvSpPr txBox="1"/>
      </xdr:nvSpPr>
      <xdr:spPr>
        <a:xfrm>
          <a:off x="21011095" y="637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5" name="テキスト ボックス 45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5" name="テキスト ボックス 46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69" name="直線コネクタ 46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7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71" name="直線コネクタ 47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3" name="直線コネクタ 47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74"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75" name="フローチャート: 判断 47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76" name="フローチャート: 判断 47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158767</xdr:rowOff>
    </xdr:from>
    <xdr:ext cx="405111" cy="259045"/>
    <xdr:sp macro="" textlink="">
      <xdr:nvSpPr>
        <xdr:cNvPr id="477"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478" name="フローチャート: 判断 477"/>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11810</xdr:rowOff>
    </xdr:from>
    <xdr:ext cx="405111" cy="259045"/>
    <xdr:sp macro="" textlink="">
      <xdr:nvSpPr>
        <xdr:cNvPr id="479"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12881</xdr:rowOff>
    </xdr:from>
    <xdr:to>
      <xdr:col>81</xdr:col>
      <xdr:colOff>101600</xdr:colOff>
      <xdr:row>61</xdr:row>
      <xdr:rowOff>114481</xdr:rowOff>
    </xdr:to>
    <xdr:sp macro="" textlink="">
      <xdr:nvSpPr>
        <xdr:cNvPr id="485" name="楕円 484"/>
        <xdr:cNvSpPr/>
      </xdr:nvSpPr>
      <xdr:spPr>
        <a:xfrm>
          <a:off x="15430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105608</xdr:rowOff>
    </xdr:from>
    <xdr:ext cx="405111" cy="259045"/>
    <xdr:sp macro="" textlink="">
      <xdr:nvSpPr>
        <xdr:cNvPr id="486" name="n_1mainValue【保健センター・保健所】&#10;有形固定資産減価償却率"/>
        <xdr:cNvSpPr txBox="1"/>
      </xdr:nvSpPr>
      <xdr:spPr>
        <a:xfrm>
          <a:off x="152660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7" name="直線コネクタ 49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8" name="テキスト ボックス 49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9" name="直線コネクタ 49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0" name="テキスト ボックス 49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1" name="直線コネクタ 50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2" name="テキスト ボックス 50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3" name="直線コネクタ 50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4" name="テキスト ボックス 50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5" name="直線コネクタ 5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6" name="テキスト ボックス 50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08" name="直線コネクタ 507"/>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09"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10" name="直線コネクタ 509"/>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11"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12" name="直線コネクタ 511"/>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13"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14" name="フローチャート: 判断 513"/>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15" name="フローチャート: 判断 514"/>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122191</xdr:rowOff>
    </xdr:from>
    <xdr:ext cx="469744" cy="259045"/>
    <xdr:sp macro="" textlink="">
      <xdr:nvSpPr>
        <xdr:cNvPr id="516" name="n_1aveValue【保健センター・保健所】&#10;一人当たり面積"/>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517" name="フローチャート: 判断 516"/>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67327</xdr:rowOff>
    </xdr:from>
    <xdr:ext cx="469744" cy="259045"/>
    <xdr:sp macro="" textlink="">
      <xdr:nvSpPr>
        <xdr:cNvPr id="518" name="n_2ave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9" name="テキスト ボックス 51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0" name="テキスト ボックス 51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1" name="テキスト ボックス 52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2" name="テキスト ボックス 52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3" name="テキスト ボックス 52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104648</xdr:rowOff>
    </xdr:from>
    <xdr:to>
      <xdr:col>112</xdr:col>
      <xdr:colOff>38100</xdr:colOff>
      <xdr:row>61</xdr:row>
      <xdr:rowOff>34798</xdr:rowOff>
    </xdr:to>
    <xdr:sp macro="" textlink="">
      <xdr:nvSpPr>
        <xdr:cNvPr id="524" name="楕円 523"/>
        <xdr:cNvSpPr/>
      </xdr:nvSpPr>
      <xdr:spPr>
        <a:xfrm>
          <a:off x="212725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25925</xdr:rowOff>
    </xdr:from>
    <xdr:ext cx="469744" cy="259045"/>
    <xdr:sp macro="" textlink="">
      <xdr:nvSpPr>
        <xdr:cNvPr id="525" name="n_1mainValue【保健センター・保健所】&#10;一人当たり面積"/>
        <xdr:cNvSpPr txBox="1"/>
      </xdr:nvSpPr>
      <xdr:spPr>
        <a:xfrm>
          <a:off x="21075727" y="10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7" name="テキスト ボックス 53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7" name="テキスト ボックス 54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9" name="テキスト ボックス 54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51" name="直線コネクタ 550"/>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52"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53" name="直線コネクタ 552"/>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54"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55" name="直線コネクタ 554"/>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56"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57" name="フローチャート: 判断 556"/>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58" name="フローチャート: 判断 557"/>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128288</xdr:rowOff>
    </xdr:from>
    <xdr:ext cx="405111" cy="259045"/>
    <xdr:sp macro="" textlink="">
      <xdr:nvSpPr>
        <xdr:cNvPr id="559"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560" name="フローチャート: 判断 559"/>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82566</xdr:rowOff>
    </xdr:from>
    <xdr:ext cx="405111" cy="259045"/>
    <xdr:sp macro="" textlink="">
      <xdr:nvSpPr>
        <xdr:cNvPr id="561"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126093</xdr:rowOff>
    </xdr:from>
    <xdr:to>
      <xdr:col>81</xdr:col>
      <xdr:colOff>101600</xdr:colOff>
      <xdr:row>82</xdr:row>
      <xdr:rowOff>56243</xdr:rowOff>
    </xdr:to>
    <xdr:sp macro="" textlink="">
      <xdr:nvSpPr>
        <xdr:cNvPr id="567" name="楕円 566"/>
        <xdr:cNvSpPr/>
      </xdr:nvSpPr>
      <xdr:spPr>
        <a:xfrm>
          <a:off x="15430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47370</xdr:rowOff>
    </xdr:from>
    <xdr:ext cx="405111" cy="259045"/>
    <xdr:sp macro="" textlink="">
      <xdr:nvSpPr>
        <xdr:cNvPr id="568" name="n_1mainValue【消防施設】&#10;有形固定資産減価償却率"/>
        <xdr:cNvSpPr txBox="1"/>
      </xdr:nvSpPr>
      <xdr:spPr>
        <a:xfrm>
          <a:off x="15266044" y="1410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9" name="直線コネクタ 57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0" name="テキスト ボックス 57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1" name="直線コネクタ 58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2" name="テキスト ボックス 58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3" name="直線コネクタ 58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4" name="テキスト ボックス 58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5" name="直線コネクタ 58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6" name="テキスト ボックス 58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7" name="直線コネクタ 58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8" name="テキスト ボックス 58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92" name="直線コネクタ 591"/>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93"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94" name="直線コネクタ 593"/>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95"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96" name="直線コネクタ 595"/>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597"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98" name="フローチャート: 判断 597"/>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99" name="フローチャート: 判断 598"/>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160038</xdr:rowOff>
    </xdr:from>
    <xdr:ext cx="469744" cy="259045"/>
    <xdr:sp macro="" textlink="">
      <xdr:nvSpPr>
        <xdr:cNvPr id="600"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601" name="フローチャート: 判断 600"/>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602"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3" name="テキスト ボックス 6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105411</xdr:rowOff>
    </xdr:from>
    <xdr:to>
      <xdr:col>112</xdr:col>
      <xdr:colOff>38100</xdr:colOff>
      <xdr:row>78</xdr:row>
      <xdr:rowOff>35561</xdr:rowOff>
    </xdr:to>
    <xdr:sp macro="" textlink="">
      <xdr:nvSpPr>
        <xdr:cNvPr id="608" name="楕円 607"/>
        <xdr:cNvSpPr/>
      </xdr:nvSpPr>
      <xdr:spPr>
        <a:xfrm>
          <a:off x="21272500" y="133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76</xdr:row>
      <xdr:rowOff>52088</xdr:rowOff>
    </xdr:from>
    <xdr:ext cx="469744" cy="259045"/>
    <xdr:sp macro="" textlink="">
      <xdr:nvSpPr>
        <xdr:cNvPr id="609" name="n_1mainValue【消防施設】&#10;一人当たり面積"/>
        <xdr:cNvSpPr txBox="1"/>
      </xdr:nvSpPr>
      <xdr:spPr>
        <a:xfrm>
          <a:off x="21075727" y="1308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1" name="テキスト ボックス 62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1" name="テキスト ボックス 63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3" name="テキスト ボックス 6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35" name="直線コネクタ 634"/>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36"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37" name="直線コネクタ 636"/>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9" name="直線コネクタ 63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40"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41" name="フローチャート: 判断 640"/>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42" name="フローチャート: 判断 641"/>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34126</xdr:rowOff>
    </xdr:from>
    <xdr:ext cx="405111" cy="259045"/>
    <xdr:sp macro="" textlink="">
      <xdr:nvSpPr>
        <xdr:cNvPr id="643"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44" name="フローチャート: 判断 643"/>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645"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40095</xdr:rowOff>
    </xdr:from>
    <xdr:to>
      <xdr:col>81</xdr:col>
      <xdr:colOff>101600</xdr:colOff>
      <xdr:row>104</xdr:row>
      <xdr:rowOff>141695</xdr:rowOff>
    </xdr:to>
    <xdr:sp macro="" textlink="">
      <xdr:nvSpPr>
        <xdr:cNvPr id="651" name="楕円 650"/>
        <xdr:cNvSpPr/>
      </xdr:nvSpPr>
      <xdr:spPr>
        <a:xfrm>
          <a:off x="15430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132822</xdr:rowOff>
    </xdr:from>
    <xdr:ext cx="405111" cy="259045"/>
    <xdr:sp macro="" textlink="">
      <xdr:nvSpPr>
        <xdr:cNvPr id="652" name="n_1mainValue【庁舎】&#10;有形固定資産減価償却率"/>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3" name="正方形/長方形 6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4" name="正方形/長方形 6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5" name="正方形/長方形 6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6" name="正方形/長方形 6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7" name="正方形/長方形 6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8" name="正方形/長方形 6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9" name="正方形/長方形 6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0" name="正方形/長方形 6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1" name="テキスト ボックス 6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2" name="直線コネクタ 6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3" name="直線コネクタ 66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4" name="テキスト ボックス 66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5" name="直線コネクタ 66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6" name="テキスト ボックス 66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7" name="直線コネクタ 66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8" name="テキスト ボックス 66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9" name="直線コネクタ 66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0" name="テキスト ボックス 66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1" name="直線コネクタ 67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2" name="テキスト ボックス 67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3" name="直線コネクタ 67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4" name="テキスト ボックス 67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5" name="直線コネクタ 6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6" name="テキスト ボックス 6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25581</xdr:rowOff>
    </xdr:from>
    <xdr:to>
      <xdr:col>116</xdr:col>
      <xdr:colOff>62864</xdr:colOff>
      <xdr:row>107</xdr:row>
      <xdr:rowOff>159476</xdr:rowOff>
    </xdr:to>
    <xdr:cxnSp macro="">
      <xdr:nvCxnSpPr>
        <xdr:cNvPr id="678" name="直線コネクタ 677"/>
        <xdr:cNvCxnSpPr/>
      </xdr:nvCxnSpPr>
      <xdr:spPr>
        <a:xfrm flipV="1">
          <a:off x="22160864" y="17513481"/>
          <a:ext cx="0" cy="99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679" name="【庁舎】&#10;一人当たり面積最小値テキスト"/>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680" name="直線コネクタ 679"/>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143708</xdr:rowOff>
    </xdr:from>
    <xdr:ext cx="469744" cy="259045"/>
    <xdr:sp macro="" textlink="">
      <xdr:nvSpPr>
        <xdr:cNvPr id="681" name="【庁舎】&#10;一人当たり面積最大値テキスト"/>
        <xdr:cNvSpPr txBox="1"/>
      </xdr:nvSpPr>
      <xdr:spPr>
        <a:xfrm>
          <a:off x="22199600" y="1728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25581</xdr:rowOff>
    </xdr:from>
    <xdr:to>
      <xdr:col>116</xdr:col>
      <xdr:colOff>152400</xdr:colOff>
      <xdr:row>102</xdr:row>
      <xdr:rowOff>25581</xdr:rowOff>
    </xdr:to>
    <xdr:cxnSp macro="">
      <xdr:nvCxnSpPr>
        <xdr:cNvPr id="682" name="直線コネクタ 681"/>
        <xdr:cNvCxnSpPr/>
      </xdr:nvCxnSpPr>
      <xdr:spPr>
        <a:xfrm>
          <a:off x="22072600" y="17513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85470</xdr:rowOff>
    </xdr:from>
    <xdr:ext cx="469744" cy="259045"/>
    <xdr:sp macro="" textlink="">
      <xdr:nvSpPr>
        <xdr:cNvPr id="683" name="【庁舎】&#10;一人当たり面積平均値テキスト"/>
        <xdr:cNvSpPr txBox="1"/>
      </xdr:nvSpPr>
      <xdr:spPr>
        <a:xfrm>
          <a:off x="22199600" y="18087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107043</xdr:rowOff>
    </xdr:from>
    <xdr:to>
      <xdr:col>116</xdr:col>
      <xdr:colOff>114300</xdr:colOff>
      <xdr:row>106</xdr:row>
      <xdr:rowOff>37193</xdr:rowOff>
    </xdr:to>
    <xdr:sp macro="" textlink="">
      <xdr:nvSpPr>
        <xdr:cNvPr id="684" name="フローチャート: 判断 683"/>
        <xdr:cNvSpPr/>
      </xdr:nvSpPr>
      <xdr:spPr>
        <a:xfrm>
          <a:off x="22110700" y="1810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128270</xdr:rowOff>
    </xdr:from>
    <xdr:to>
      <xdr:col>112</xdr:col>
      <xdr:colOff>38100</xdr:colOff>
      <xdr:row>106</xdr:row>
      <xdr:rowOff>58420</xdr:rowOff>
    </xdr:to>
    <xdr:sp macro="" textlink="">
      <xdr:nvSpPr>
        <xdr:cNvPr id="685" name="フローチャート: 判断 684"/>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49547</xdr:rowOff>
    </xdr:from>
    <xdr:ext cx="469744" cy="259045"/>
    <xdr:sp macro="" textlink="">
      <xdr:nvSpPr>
        <xdr:cNvPr id="686" name="n_1aveValue【庁舎】&#10;一人当たり面積"/>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10705</xdr:rowOff>
    </xdr:from>
    <xdr:to>
      <xdr:col>107</xdr:col>
      <xdr:colOff>101600</xdr:colOff>
      <xdr:row>106</xdr:row>
      <xdr:rowOff>112305</xdr:rowOff>
    </xdr:to>
    <xdr:sp macro="" textlink="">
      <xdr:nvSpPr>
        <xdr:cNvPr id="687" name="フローチャート: 判断 686"/>
        <xdr:cNvSpPr/>
      </xdr:nvSpPr>
      <xdr:spPr>
        <a:xfrm>
          <a:off x="20383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128832</xdr:rowOff>
    </xdr:from>
    <xdr:ext cx="469744" cy="259045"/>
    <xdr:sp macro="" textlink="">
      <xdr:nvSpPr>
        <xdr:cNvPr id="688" name="n_2aveValue【庁舎】&#10;一人当たり面積"/>
        <xdr:cNvSpPr txBox="1"/>
      </xdr:nvSpPr>
      <xdr:spPr>
        <a:xfrm>
          <a:off x="20199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9" name="テキスト ボックス 6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0" name="テキスト ボックス 6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1" name="テキスト ボックス 6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2" name="テキスト ボックス 6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3" name="テキスト ボックス 6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87449</xdr:rowOff>
    </xdr:from>
    <xdr:to>
      <xdr:col>112</xdr:col>
      <xdr:colOff>38100</xdr:colOff>
      <xdr:row>100</xdr:row>
      <xdr:rowOff>17599</xdr:rowOff>
    </xdr:to>
    <xdr:sp macro="" textlink="">
      <xdr:nvSpPr>
        <xdr:cNvPr id="694" name="楕円 693"/>
        <xdr:cNvSpPr/>
      </xdr:nvSpPr>
      <xdr:spPr>
        <a:xfrm>
          <a:off x="21272500" y="1706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98</xdr:row>
      <xdr:rowOff>34126</xdr:rowOff>
    </xdr:from>
    <xdr:ext cx="469744" cy="259045"/>
    <xdr:sp macro="" textlink="">
      <xdr:nvSpPr>
        <xdr:cNvPr id="695" name="n_1mainValue【庁舎】&#10;一人当たり面積"/>
        <xdr:cNvSpPr txBox="1"/>
      </xdr:nvSpPr>
      <xdr:spPr>
        <a:xfrm>
          <a:off x="21075727" y="1683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6" name="正方形/長方形 6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7" name="正方形/長方形 6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8" name="テキスト ボックス 6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有形固定資産減価償却率が</a:t>
          </a:r>
          <a:r>
            <a:rPr kumimoji="1" lang="ja-JP" altLang="en-US" sz="1300">
              <a:solidFill>
                <a:schemeClr val="dk1"/>
              </a:solidFill>
              <a:effectLst/>
              <a:latin typeface="+mn-lt"/>
              <a:ea typeface="+mn-ea"/>
              <a:cs typeface="+mn-cs"/>
            </a:rPr>
            <a:t>類似団体内</a:t>
          </a:r>
          <a:r>
            <a:rPr kumimoji="1" lang="ja-JP" altLang="ja-JP" sz="1300">
              <a:solidFill>
                <a:schemeClr val="dk1"/>
              </a:solidFill>
              <a:effectLst/>
              <a:latin typeface="+mn-lt"/>
              <a:ea typeface="+mn-ea"/>
              <a:cs typeface="+mn-cs"/>
            </a:rPr>
            <a:t>平均値よりも上回っている施設分類は、</a:t>
          </a:r>
          <a:r>
            <a:rPr kumimoji="1" lang="ja-JP" altLang="en-US" sz="1300">
              <a:solidFill>
                <a:schemeClr val="dk1"/>
              </a:solidFill>
              <a:effectLst/>
              <a:latin typeface="+mn-lt"/>
              <a:ea typeface="+mn-ea"/>
              <a:cs typeface="+mn-cs"/>
            </a:rPr>
            <a:t>体育館・プール</a:t>
          </a:r>
          <a:r>
            <a:rPr kumimoji="1" lang="ja-JP" altLang="ja-JP" sz="1300">
              <a:solidFill>
                <a:schemeClr val="dk1"/>
              </a:solidFill>
              <a:effectLst/>
              <a:latin typeface="+mn-lt"/>
              <a:ea typeface="+mn-ea"/>
              <a:cs typeface="+mn-cs"/>
            </a:rPr>
            <a:t>のみで、その他の施設分類については、</a:t>
          </a:r>
          <a:r>
            <a:rPr kumimoji="1" lang="ja-JP" altLang="en-US" sz="1300">
              <a:solidFill>
                <a:schemeClr val="dk1"/>
              </a:solidFill>
              <a:effectLst/>
              <a:latin typeface="+mn-lt"/>
              <a:ea typeface="+mn-ea"/>
              <a:cs typeface="+mn-cs"/>
            </a:rPr>
            <a:t>類似団体内</a:t>
          </a:r>
          <a:r>
            <a:rPr kumimoji="1" lang="ja-JP" altLang="ja-JP" sz="1300">
              <a:solidFill>
                <a:schemeClr val="dk1"/>
              </a:solidFill>
              <a:effectLst/>
              <a:latin typeface="+mn-lt"/>
              <a:ea typeface="+mn-ea"/>
              <a:cs typeface="+mn-cs"/>
            </a:rPr>
            <a:t>平均</a:t>
          </a:r>
          <a:r>
            <a:rPr kumimoji="1" lang="ja-JP" altLang="en-US" sz="1300">
              <a:solidFill>
                <a:schemeClr val="dk1"/>
              </a:solidFill>
              <a:effectLst/>
              <a:latin typeface="+mn-lt"/>
              <a:ea typeface="+mn-ea"/>
              <a:cs typeface="+mn-cs"/>
            </a:rPr>
            <a:t>値</a:t>
          </a:r>
          <a:r>
            <a:rPr kumimoji="1" lang="ja-JP" altLang="ja-JP" sz="1300">
              <a:solidFill>
                <a:schemeClr val="dk1"/>
              </a:solidFill>
              <a:effectLst/>
              <a:latin typeface="+mn-lt"/>
              <a:ea typeface="+mn-ea"/>
              <a:cs typeface="+mn-cs"/>
            </a:rPr>
            <a:t>を下回っている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体育館・プール</a:t>
          </a:r>
          <a:r>
            <a:rPr kumimoji="1" lang="ja-JP" altLang="en-US" sz="1300">
              <a:solidFill>
                <a:schemeClr val="dk1"/>
              </a:solidFill>
              <a:effectLst/>
              <a:latin typeface="+mn-lt"/>
              <a:ea typeface="+mn-ea"/>
              <a:cs typeface="+mn-cs"/>
            </a:rPr>
            <a:t>については、利用・運用状況を見直した上で、優先度の高い施設から、計画的な長寿命化対策を実施する。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また、</a:t>
          </a:r>
          <a:r>
            <a:rPr kumimoji="1" lang="ja-JP" altLang="ja-JP" sz="1300">
              <a:solidFill>
                <a:schemeClr val="dk1"/>
              </a:solidFill>
              <a:effectLst/>
              <a:latin typeface="+mn-lt"/>
              <a:ea typeface="+mn-ea"/>
              <a:cs typeface="+mn-cs"/>
            </a:rPr>
            <a:t>それぞれの施設の状況や規模を総合的に検討し、市民サービスと財政状況のバランスがとれるよう、</a:t>
          </a:r>
          <a:r>
            <a:rPr kumimoji="1" lang="ja-JP" altLang="en-US" sz="1300">
              <a:solidFill>
                <a:schemeClr val="dk1"/>
              </a:solidFill>
              <a:effectLst/>
              <a:latin typeface="+mn-lt"/>
              <a:ea typeface="+mn-ea"/>
              <a:cs typeface="+mn-cs"/>
            </a:rPr>
            <a:t>施設の更新や改修を適切に実施する。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31,413
31,225
707.42
32,895,394
32,013,420
469,675
17,536,489
43,923,370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雇用の場が少ないこと等による人口の減少（</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H22</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国勢調査人口：</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34,407</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H27</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国勢調査人口：</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31,457</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人）が続き、財政基盤が弱く、類似団体平均を大きく下回っている。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現状では税収の大きな伸びは期待できないが、効率的な行政</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運営</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に努め</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つつ、</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移住・定住促進、雇用機会拡充支援、子育て支援等、人口減少抑制につながる事業を展開し、市の活性化、財政基盤の強化を図る。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94192</xdr:rowOff>
    </xdr:from>
    <xdr:to>
      <xdr:col>23</xdr:col>
      <xdr:colOff>133350</xdr:colOff>
      <xdr:row>45</xdr:row>
      <xdr:rowOff>94192</xdr:rowOff>
    </xdr:to>
    <xdr:cxnSp macro="">
      <xdr:nvCxnSpPr>
        <xdr:cNvPr id="69" name="直線コネクタ 68"/>
        <xdr:cNvCxnSpPr/>
      </xdr:nvCxnSpPr>
      <xdr:spPr>
        <a:xfrm>
          <a:off x="4114800" y="78094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94192</xdr:rowOff>
    </xdr:from>
    <xdr:to>
      <xdr:col>19</xdr:col>
      <xdr:colOff>133350</xdr:colOff>
      <xdr:row>45</xdr:row>
      <xdr:rowOff>94192</xdr:rowOff>
    </xdr:to>
    <xdr:cxnSp macro="">
      <xdr:nvCxnSpPr>
        <xdr:cNvPr id="72" name="直線コネクタ 71"/>
        <xdr:cNvCxnSpPr/>
      </xdr:nvCxnSpPr>
      <xdr:spPr>
        <a:xfrm>
          <a:off x="3225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94192</xdr:rowOff>
    </xdr:from>
    <xdr:to>
      <xdr:col>15</xdr:col>
      <xdr:colOff>82550</xdr:colOff>
      <xdr:row>45</xdr:row>
      <xdr:rowOff>114300</xdr:rowOff>
    </xdr:to>
    <xdr:cxnSp macro="">
      <xdr:nvCxnSpPr>
        <xdr:cNvPr id="75" name="直線コネクタ 74"/>
        <xdr:cNvCxnSpPr/>
      </xdr:nvCxnSpPr>
      <xdr:spPr>
        <a:xfrm flipV="1">
          <a:off x="2336800" y="78094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114300</xdr:rowOff>
    </xdr:from>
    <xdr:to>
      <xdr:col>11</xdr:col>
      <xdr:colOff>31750</xdr:colOff>
      <xdr:row>45</xdr:row>
      <xdr:rowOff>114300</xdr:rowOff>
    </xdr:to>
    <xdr:cxnSp macro="">
      <xdr:nvCxnSpPr>
        <xdr:cNvPr id="78" name="直線コネクタ 77"/>
        <xdr:cNvCxnSpPr/>
      </xdr:nvCxnSpPr>
      <xdr:spPr>
        <a:xfrm>
          <a:off x="1447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43392</xdr:rowOff>
    </xdr:from>
    <xdr:to>
      <xdr:col>23</xdr:col>
      <xdr:colOff>184150</xdr:colOff>
      <xdr:row>45</xdr:row>
      <xdr:rowOff>144992</xdr:rowOff>
    </xdr:to>
    <xdr:sp macro="" textlink="">
      <xdr:nvSpPr>
        <xdr:cNvPr id="88" name="楕円 87"/>
        <xdr:cNvSpPr/>
      </xdr:nvSpPr>
      <xdr:spPr>
        <a:xfrm>
          <a:off x="49022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110719</xdr:rowOff>
    </xdr:from>
    <xdr:ext cx="762000" cy="259045"/>
    <xdr:sp macro="" textlink="">
      <xdr:nvSpPr>
        <xdr:cNvPr id="89" name="財政力該当値テキスト"/>
        <xdr:cNvSpPr txBox="1"/>
      </xdr:nvSpPr>
      <xdr:spPr>
        <a:xfrm>
          <a:off x="5041900" y="765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43392</xdr:rowOff>
    </xdr:from>
    <xdr:to>
      <xdr:col>19</xdr:col>
      <xdr:colOff>184150</xdr:colOff>
      <xdr:row>45</xdr:row>
      <xdr:rowOff>144992</xdr:rowOff>
    </xdr:to>
    <xdr:sp macro="" textlink="">
      <xdr:nvSpPr>
        <xdr:cNvPr id="90" name="楕円 89"/>
        <xdr:cNvSpPr/>
      </xdr:nvSpPr>
      <xdr:spPr>
        <a:xfrm>
          <a:off x="4064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129769</xdr:rowOff>
    </xdr:from>
    <xdr:ext cx="736600" cy="259045"/>
    <xdr:sp macro="" textlink="">
      <xdr:nvSpPr>
        <xdr:cNvPr id="91" name="テキスト ボックス 90"/>
        <xdr:cNvSpPr txBox="1"/>
      </xdr:nvSpPr>
      <xdr:spPr>
        <a:xfrm>
          <a:off x="3733800" y="7845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43392</xdr:rowOff>
    </xdr:from>
    <xdr:to>
      <xdr:col>15</xdr:col>
      <xdr:colOff>133350</xdr:colOff>
      <xdr:row>45</xdr:row>
      <xdr:rowOff>144992</xdr:rowOff>
    </xdr:to>
    <xdr:sp macro="" textlink="">
      <xdr:nvSpPr>
        <xdr:cNvPr id="92" name="楕円 91"/>
        <xdr:cNvSpPr/>
      </xdr:nvSpPr>
      <xdr:spPr>
        <a:xfrm>
          <a:off x="3175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129769</xdr:rowOff>
    </xdr:from>
    <xdr:ext cx="762000" cy="259045"/>
    <xdr:sp macro="" textlink="">
      <xdr:nvSpPr>
        <xdr:cNvPr id="93" name="テキスト ボックス 92"/>
        <xdr:cNvSpPr txBox="1"/>
      </xdr:nvSpPr>
      <xdr:spPr>
        <a:xfrm>
          <a:off x="2844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63500</xdr:rowOff>
    </xdr:from>
    <xdr:to>
      <xdr:col>11</xdr:col>
      <xdr:colOff>82550</xdr:colOff>
      <xdr:row>45</xdr:row>
      <xdr:rowOff>165100</xdr:rowOff>
    </xdr:to>
    <xdr:sp macro="" textlink="">
      <xdr:nvSpPr>
        <xdr:cNvPr id="94" name="楕円 93"/>
        <xdr:cNvSpPr/>
      </xdr:nvSpPr>
      <xdr:spPr>
        <a:xfrm>
          <a:off x="2286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149877</xdr:rowOff>
    </xdr:from>
    <xdr:ext cx="762000" cy="259045"/>
    <xdr:sp macro="" textlink="">
      <xdr:nvSpPr>
        <xdr:cNvPr id="95" name="テキスト ボックス 94"/>
        <xdr:cNvSpPr txBox="1"/>
      </xdr:nvSpPr>
      <xdr:spPr>
        <a:xfrm>
          <a:off x="1955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63500</xdr:rowOff>
    </xdr:from>
    <xdr:to>
      <xdr:col>7</xdr:col>
      <xdr:colOff>31750</xdr:colOff>
      <xdr:row>45</xdr:row>
      <xdr:rowOff>165100</xdr:rowOff>
    </xdr:to>
    <xdr:sp macro="" textlink="">
      <xdr:nvSpPr>
        <xdr:cNvPr id="96" name="楕円 95"/>
        <xdr:cNvSpPr/>
      </xdr:nvSpPr>
      <xdr:spPr>
        <a:xfrm>
          <a:off x="1397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149877</xdr:rowOff>
    </xdr:from>
    <xdr:ext cx="762000" cy="259045"/>
    <xdr:sp macro="" textlink="">
      <xdr:nvSpPr>
        <xdr:cNvPr id="97" name="テキスト ボックス 96"/>
        <xdr:cNvSpPr txBox="1"/>
      </xdr:nvSpPr>
      <xdr:spPr>
        <a:xfrm>
          <a:off x="1066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性質別経費毎に見ると、普通交付税合併算定替の縮減等により人件費や物件費、補助費等については前年度に比べて増（人件費：</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23.8</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24.8</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14.4</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15.3</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、補助費等</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）となったが、これまでの繰上償還の実施等により公債費の経常収支比率が減（</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H28</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26.7</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24.8</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、合計では対前年度比</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0.7</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ポイントの減となった。</a:t>
          </a:r>
          <a:endParaRPr kumimoji="0"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今後は、普通交付税合併算定替の終了（</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H31</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から一本算定）や</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近年の</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大型事業（対馬病院建設負担金等）に係る</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元金償還の開始等による公債費の増額が見込まれるため、公共施設管理運営の見直し等により</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効率的な財政運営に努め、</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財政硬直化の抑制を図る。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96308</xdr:rowOff>
    </xdr:from>
    <xdr:to>
      <xdr:col>23</xdr:col>
      <xdr:colOff>133350</xdr:colOff>
      <xdr:row>59</xdr:row>
      <xdr:rowOff>124460</xdr:rowOff>
    </xdr:to>
    <xdr:cxnSp macro="">
      <xdr:nvCxnSpPr>
        <xdr:cNvPr id="132" name="直線コネクタ 131"/>
        <xdr:cNvCxnSpPr/>
      </xdr:nvCxnSpPr>
      <xdr:spPr>
        <a:xfrm flipV="1">
          <a:off x="4114800" y="10211858"/>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23919</xdr:rowOff>
    </xdr:from>
    <xdr:to>
      <xdr:col>19</xdr:col>
      <xdr:colOff>133350</xdr:colOff>
      <xdr:row>59</xdr:row>
      <xdr:rowOff>124460</xdr:rowOff>
    </xdr:to>
    <xdr:cxnSp macro="">
      <xdr:nvCxnSpPr>
        <xdr:cNvPr id="135" name="直線コネクタ 134"/>
        <xdr:cNvCxnSpPr/>
      </xdr:nvCxnSpPr>
      <xdr:spPr>
        <a:xfrm>
          <a:off x="3225800" y="1013946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23919</xdr:rowOff>
    </xdr:from>
    <xdr:to>
      <xdr:col>15</xdr:col>
      <xdr:colOff>82550</xdr:colOff>
      <xdr:row>59</xdr:row>
      <xdr:rowOff>23919</xdr:rowOff>
    </xdr:to>
    <xdr:cxnSp macro="">
      <xdr:nvCxnSpPr>
        <xdr:cNvPr id="138" name="直線コネクタ 137"/>
        <xdr:cNvCxnSpPr/>
      </xdr:nvCxnSpPr>
      <xdr:spPr>
        <a:xfrm>
          <a:off x="2336800" y="101394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11854</xdr:rowOff>
    </xdr:from>
    <xdr:to>
      <xdr:col>11</xdr:col>
      <xdr:colOff>31750</xdr:colOff>
      <xdr:row>59</xdr:row>
      <xdr:rowOff>23919</xdr:rowOff>
    </xdr:to>
    <xdr:cxnSp macro="">
      <xdr:nvCxnSpPr>
        <xdr:cNvPr id="141" name="直線コネクタ 140"/>
        <xdr:cNvCxnSpPr/>
      </xdr:nvCxnSpPr>
      <xdr:spPr>
        <a:xfrm>
          <a:off x="1447800" y="1012740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45508</xdr:rowOff>
    </xdr:from>
    <xdr:to>
      <xdr:col>23</xdr:col>
      <xdr:colOff>184150</xdr:colOff>
      <xdr:row>59</xdr:row>
      <xdr:rowOff>147108</xdr:rowOff>
    </xdr:to>
    <xdr:sp macro="" textlink="">
      <xdr:nvSpPr>
        <xdr:cNvPr id="151" name="楕円 150"/>
        <xdr:cNvSpPr/>
      </xdr:nvSpPr>
      <xdr:spPr>
        <a:xfrm>
          <a:off x="49022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138235</xdr:rowOff>
    </xdr:from>
    <xdr:ext cx="762000" cy="259045"/>
    <xdr:sp macro="" textlink="">
      <xdr:nvSpPr>
        <xdr:cNvPr id="152" name="財政構造の弾力性該当値テキスト"/>
        <xdr:cNvSpPr txBox="1"/>
      </xdr:nvSpPr>
      <xdr:spPr>
        <a:xfrm>
          <a:off x="5041900" y="1008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73660</xdr:rowOff>
    </xdr:from>
    <xdr:to>
      <xdr:col>19</xdr:col>
      <xdr:colOff>184150</xdr:colOff>
      <xdr:row>60</xdr:row>
      <xdr:rowOff>3810</xdr:rowOff>
    </xdr:to>
    <xdr:sp macro="" textlink="">
      <xdr:nvSpPr>
        <xdr:cNvPr id="153" name="楕円 152"/>
        <xdr:cNvSpPr/>
      </xdr:nvSpPr>
      <xdr:spPr>
        <a:xfrm>
          <a:off x="4064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13987</xdr:rowOff>
    </xdr:from>
    <xdr:ext cx="736600" cy="259045"/>
    <xdr:sp macro="" textlink="">
      <xdr:nvSpPr>
        <xdr:cNvPr id="154" name="テキスト ボックス 153"/>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144569</xdr:rowOff>
    </xdr:from>
    <xdr:to>
      <xdr:col>15</xdr:col>
      <xdr:colOff>133350</xdr:colOff>
      <xdr:row>59</xdr:row>
      <xdr:rowOff>74719</xdr:rowOff>
    </xdr:to>
    <xdr:sp macro="" textlink="">
      <xdr:nvSpPr>
        <xdr:cNvPr id="155" name="楕円 154"/>
        <xdr:cNvSpPr/>
      </xdr:nvSpPr>
      <xdr:spPr>
        <a:xfrm>
          <a:off x="3175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84896</xdr:rowOff>
    </xdr:from>
    <xdr:ext cx="762000" cy="259045"/>
    <xdr:sp macro="" textlink="">
      <xdr:nvSpPr>
        <xdr:cNvPr id="156" name="テキスト ボックス 155"/>
        <xdr:cNvSpPr txBox="1"/>
      </xdr:nvSpPr>
      <xdr:spPr>
        <a:xfrm>
          <a:off x="2844800" y="98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144569</xdr:rowOff>
    </xdr:from>
    <xdr:to>
      <xdr:col>11</xdr:col>
      <xdr:colOff>82550</xdr:colOff>
      <xdr:row>59</xdr:row>
      <xdr:rowOff>74719</xdr:rowOff>
    </xdr:to>
    <xdr:sp macro="" textlink="">
      <xdr:nvSpPr>
        <xdr:cNvPr id="157" name="楕円 156"/>
        <xdr:cNvSpPr/>
      </xdr:nvSpPr>
      <xdr:spPr>
        <a:xfrm>
          <a:off x="2286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84896</xdr:rowOff>
    </xdr:from>
    <xdr:ext cx="762000" cy="259045"/>
    <xdr:sp macro="" textlink="">
      <xdr:nvSpPr>
        <xdr:cNvPr id="158" name="テキスト ボックス 157"/>
        <xdr:cNvSpPr txBox="1"/>
      </xdr:nvSpPr>
      <xdr:spPr>
        <a:xfrm>
          <a:off x="1955800" y="98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132504</xdr:rowOff>
    </xdr:from>
    <xdr:to>
      <xdr:col>7</xdr:col>
      <xdr:colOff>31750</xdr:colOff>
      <xdr:row>59</xdr:row>
      <xdr:rowOff>62654</xdr:rowOff>
    </xdr:to>
    <xdr:sp macro="" textlink="">
      <xdr:nvSpPr>
        <xdr:cNvPr id="159" name="楕円 158"/>
        <xdr:cNvSpPr/>
      </xdr:nvSpPr>
      <xdr:spPr>
        <a:xfrm>
          <a:off x="1397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72831</xdr:rowOff>
    </xdr:from>
    <xdr:ext cx="762000" cy="259045"/>
    <xdr:sp macro="" textlink="">
      <xdr:nvSpPr>
        <xdr:cNvPr id="160" name="テキスト ボックス 159"/>
        <xdr:cNvSpPr txBox="1"/>
      </xdr:nvSpPr>
      <xdr:spPr>
        <a:xfrm>
          <a:off x="1066800" y="984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[291,685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険しい地勢で広範囲に集落が点在するため、市役所機能の分散や小規模な保育所、小・中学校の運営等、効率の悪い行政運営を余儀なくされている。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また、離島であるため、海岸漂着物対策に多額の経費を要したり、事業に係る経費が割高になり、他団体に比べ高額になっている。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平成２８年度に策定した公共施設等総合管理計画に基づく施設の統廃合や事務の効率化等を進め、経費の抑制に努める。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12212</xdr:rowOff>
    </xdr:from>
    <xdr:to>
      <xdr:col>23</xdr:col>
      <xdr:colOff>133350</xdr:colOff>
      <xdr:row>89</xdr:row>
      <xdr:rowOff>83403</xdr:rowOff>
    </xdr:to>
    <xdr:cxnSp macro="">
      <xdr:nvCxnSpPr>
        <xdr:cNvPr id="195" name="直線コネクタ 194"/>
        <xdr:cNvCxnSpPr/>
      </xdr:nvCxnSpPr>
      <xdr:spPr>
        <a:xfrm>
          <a:off x="4114800" y="15271262"/>
          <a:ext cx="838200" cy="7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89</xdr:row>
      <xdr:rowOff>12212</xdr:rowOff>
    </xdr:from>
    <xdr:to>
      <xdr:col>19</xdr:col>
      <xdr:colOff>133350</xdr:colOff>
      <xdr:row>89</xdr:row>
      <xdr:rowOff>44617</xdr:rowOff>
    </xdr:to>
    <xdr:cxnSp macro="">
      <xdr:nvCxnSpPr>
        <xdr:cNvPr id="198" name="直線コネクタ 197"/>
        <xdr:cNvCxnSpPr/>
      </xdr:nvCxnSpPr>
      <xdr:spPr>
        <a:xfrm flipV="1">
          <a:off x="3225800" y="15271262"/>
          <a:ext cx="889000" cy="3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89</xdr:row>
      <xdr:rowOff>28676</xdr:rowOff>
    </xdr:from>
    <xdr:to>
      <xdr:col>15</xdr:col>
      <xdr:colOff>82550</xdr:colOff>
      <xdr:row>89</xdr:row>
      <xdr:rowOff>44617</xdr:rowOff>
    </xdr:to>
    <xdr:cxnSp macro="">
      <xdr:nvCxnSpPr>
        <xdr:cNvPr id="201" name="直線コネクタ 200"/>
        <xdr:cNvCxnSpPr/>
      </xdr:nvCxnSpPr>
      <xdr:spPr>
        <a:xfrm>
          <a:off x="2336800" y="15287726"/>
          <a:ext cx="889000" cy="1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69286</xdr:rowOff>
    </xdr:from>
    <xdr:to>
      <xdr:col>11</xdr:col>
      <xdr:colOff>31750</xdr:colOff>
      <xdr:row>89</xdr:row>
      <xdr:rowOff>28676</xdr:rowOff>
    </xdr:to>
    <xdr:cxnSp macro="">
      <xdr:nvCxnSpPr>
        <xdr:cNvPr id="204" name="直線コネクタ 203"/>
        <xdr:cNvCxnSpPr/>
      </xdr:nvCxnSpPr>
      <xdr:spPr>
        <a:xfrm>
          <a:off x="1447800" y="15156886"/>
          <a:ext cx="889000" cy="13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32603</xdr:rowOff>
    </xdr:from>
    <xdr:to>
      <xdr:col>23</xdr:col>
      <xdr:colOff>184150</xdr:colOff>
      <xdr:row>89</xdr:row>
      <xdr:rowOff>134203</xdr:rowOff>
    </xdr:to>
    <xdr:sp macro="" textlink="">
      <xdr:nvSpPr>
        <xdr:cNvPr id="214" name="楕円 213"/>
        <xdr:cNvSpPr/>
      </xdr:nvSpPr>
      <xdr:spPr>
        <a:xfrm>
          <a:off x="4902200" y="1529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99930</xdr:rowOff>
    </xdr:from>
    <xdr:ext cx="762000" cy="259045"/>
    <xdr:sp macro="" textlink="">
      <xdr:nvSpPr>
        <xdr:cNvPr id="215" name="人件費・物件費等の状況該当値テキスト"/>
        <xdr:cNvSpPr txBox="1"/>
      </xdr:nvSpPr>
      <xdr:spPr>
        <a:xfrm>
          <a:off x="5041900" y="151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132862</xdr:rowOff>
    </xdr:from>
    <xdr:to>
      <xdr:col>19</xdr:col>
      <xdr:colOff>184150</xdr:colOff>
      <xdr:row>89</xdr:row>
      <xdr:rowOff>63012</xdr:rowOff>
    </xdr:to>
    <xdr:sp macro="" textlink="">
      <xdr:nvSpPr>
        <xdr:cNvPr id="216" name="楕円 215"/>
        <xdr:cNvSpPr/>
      </xdr:nvSpPr>
      <xdr:spPr>
        <a:xfrm>
          <a:off x="4064000" y="1522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47789</xdr:rowOff>
    </xdr:from>
    <xdr:ext cx="736600" cy="259045"/>
    <xdr:sp macro="" textlink="">
      <xdr:nvSpPr>
        <xdr:cNvPr id="217" name="テキスト ボックス 216"/>
        <xdr:cNvSpPr txBox="1"/>
      </xdr:nvSpPr>
      <xdr:spPr>
        <a:xfrm>
          <a:off x="3733800" y="15306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165267</xdr:rowOff>
    </xdr:from>
    <xdr:to>
      <xdr:col>15</xdr:col>
      <xdr:colOff>133350</xdr:colOff>
      <xdr:row>89</xdr:row>
      <xdr:rowOff>95417</xdr:rowOff>
    </xdr:to>
    <xdr:sp macro="" textlink="">
      <xdr:nvSpPr>
        <xdr:cNvPr id="218" name="楕円 217"/>
        <xdr:cNvSpPr/>
      </xdr:nvSpPr>
      <xdr:spPr>
        <a:xfrm>
          <a:off x="3175000" y="1525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80194</xdr:rowOff>
    </xdr:from>
    <xdr:ext cx="762000" cy="259045"/>
    <xdr:sp macro="" textlink="">
      <xdr:nvSpPr>
        <xdr:cNvPr id="219" name="テキスト ボックス 218"/>
        <xdr:cNvSpPr txBox="1"/>
      </xdr:nvSpPr>
      <xdr:spPr>
        <a:xfrm>
          <a:off x="2844800" y="1533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149326</xdr:rowOff>
    </xdr:from>
    <xdr:to>
      <xdr:col>11</xdr:col>
      <xdr:colOff>82550</xdr:colOff>
      <xdr:row>89</xdr:row>
      <xdr:rowOff>79476</xdr:rowOff>
    </xdr:to>
    <xdr:sp macro="" textlink="">
      <xdr:nvSpPr>
        <xdr:cNvPr id="220" name="楕円 219"/>
        <xdr:cNvSpPr/>
      </xdr:nvSpPr>
      <xdr:spPr>
        <a:xfrm>
          <a:off x="2286000" y="1523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64253</xdr:rowOff>
    </xdr:from>
    <xdr:ext cx="762000" cy="259045"/>
    <xdr:sp macro="" textlink="">
      <xdr:nvSpPr>
        <xdr:cNvPr id="221" name="テキスト ボックス 220"/>
        <xdr:cNvSpPr txBox="1"/>
      </xdr:nvSpPr>
      <xdr:spPr>
        <a:xfrm>
          <a:off x="1955800" y="1532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18486</xdr:rowOff>
    </xdr:from>
    <xdr:to>
      <xdr:col>7</xdr:col>
      <xdr:colOff>31750</xdr:colOff>
      <xdr:row>88</xdr:row>
      <xdr:rowOff>120086</xdr:rowOff>
    </xdr:to>
    <xdr:sp macro="" textlink="">
      <xdr:nvSpPr>
        <xdr:cNvPr id="222" name="楕円 221"/>
        <xdr:cNvSpPr/>
      </xdr:nvSpPr>
      <xdr:spPr>
        <a:xfrm>
          <a:off x="1397000" y="1510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104863</xdr:rowOff>
    </xdr:from>
    <xdr:ext cx="762000" cy="259045"/>
    <xdr:sp macro="" textlink="">
      <xdr:nvSpPr>
        <xdr:cNvPr id="223" name="テキスト ボックス 222"/>
        <xdr:cNvSpPr txBox="1"/>
      </xdr:nvSpPr>
      <xdr:spPr>
        <a:xfrm>
          <a:off x="1066800" y="1519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類似団体平均と同様に推移しているが、若干平均値を上回っている。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今後は、年功的な給与体系から能力や成果を重視する給与体系への移行を図り、より一層の給与適正化に努める。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ラスパイレス指数</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については、地方公務員給与実態調査に基づくものであるが、当該資料作成時点（平成</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月末時点）において平成</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年調査結果が未公表であるため、前年度</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数値を引用している。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34713</xdr:rowOff>
    </xdr:from>
    <xdr:to>
      <xdr:col>81</xdr:col>
      <xdr:colOff>44450</xdr:colOff>
      <xdr:row>87</xdr:row>
      <xdr:rowOff>34713</xdr:rowOff>
    </xdr:to>
    <xdr:cxnSp macro="">
      <xdr:nvCxnSpPr>
        <xdr:cNvPr id="257" name="直線コネクタ 256"/>
        <xdr:cNvCxnSpPr/>
      </xdr:nvCxnSpPr>
      <xdr:spPr>
        <a:xfrm>
          <a:off x="16179800" y="149508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34713</xdr:rowOff>
    </xdr:from>
    <xdr:to>
      <xdr:col>77</xdr:col>
      <xdr:colOff>44450</xdr:colOff>
      <xdr:row>87</xdr:row>
      <xdr:rowOff>42757</xdr:rowOff>
    </xdr:to>
    <xdr:cxnSp macro="">
      <xdr:nvCxnSpPr>
        <xdr:cNvPr id="260" name="直線コネクタ 259"/>
        <xdr:cNvCxnSpPr/>
      </xdr:nvCxnSpPr>
      <xdr:spPr>
        <a:xfrm flipV="1">
          <a:off x="15290800" y="1495086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34713</xdr:rowOff>
    </xdr:from>
    <xdr:to>
      <xdr:col>72</xdr:col>
      <xdr:colOff>203200</xdr:colOff>
      <xdr:row>87</xdr:row>
      <xdr:rowOff>42757</xdr:rowOff>
    </xdr:to>
    <xdr:cxnSp macro="">
      <xdr:nvCxnSpPr>
        <xdr:cNvPr id="263" name="直線コネクタ 262"/>
        <xdr:cNvCxnSpPr/>
      </xdr:nvCxnSpPr>
      <xdr:spPr>
        <a:xfrm>
          <a:off x="14401800" y="1495086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87</xdr:row>
      <xdr:rowOff>34713</xdr:rowOff>
    </xdr:to>
    <xdr:cxnSp macro="">
      <xdr:nvCxnSpPr>
        <xdr:cNvPr id="266" name="直線コネクタ 265"/>
        <xdr:cNvCxnSpPr/>
      </xdr:nvCxnSpPr>
      <xdr:spPr>
        <a:xfrm>
          <a:off x="13512800" y="1472565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0" name="テキスト ボックス 269"/>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155363</xdr:rowOff>
    </xdr:from>
    <xdr:to>
      <xdr:col>81</xdr:col>
      <xdr:colOff>95250</xdr:colOff>
      <xdr:row>87</xdr:row>
      <xdr:rowOff>85513</xdr:rowOff>
    </xdr:to>
    <xdr:sp macro="" textlink="">
      <xdr:nvSpPr>
        <xdr:cNvPr id="276" name="楕円 275"/>
        <xdr:cNvSpPr/>
      </xdr:nvSpPr>
      <xdr:spPr>
        <a:xfrm>
          <a:off x="169672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127440</xdr:rowOff>
    </xdr:from>
    <xdr:ext cx="762000" cy="259045"/>
    <xdr:sp macro="" textlink="">
      <xdr:nvSpPr>
        <xdr:cNvPr id="277" name="給与水準   （国との比較）該当値テキスト"/>
        <xdr:cNvSpPr txBox="1"/>
      </xdr:nvSpPr>
      <xdr:spPr>
        <a:xfrm>
          <a:off x="17106900" y="1487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155363</xdr:rowOff>
    </xdr:from>
    <xdr:to>
      <xdr:col>77</xdr:col>
      <xdr:colOff>95250</xdr:colOff>
      <xdr:row>87</xdr:row>
      <xdr:rowOff>85513</xdr:rowOff>
    </xdr:to>
    <xdr:sp macro="" textlink="">
      <xdr:nvSpPr>
        <xdr:cNvPr id="278" name="楕円 277"/>
        <xdr:cNvSpPr/>
      </xdr:nvSpPr>
      <xdr:spPr>
        <a:xfrm>
          <a:off x="16129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70290</xdr:rowOff>
    </xdr:from>
    <xdr:ext cx="736600" cy="259045"/>
    <xdr:sp macro="" textlink="">
      <xdr:nvSpPr>
        <xdr:cNvPr id="279" name="テキスト ボックス 278"/>
        <xdr:cNvSpPr txBox="1"/>
      </xdr:nvSpPr>
      <xdr:spPr>
        <a:xfrm>
          <a:off x="15798800" y="1498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163407</xdr:rowOff>
    </xdr:from>
    <xdr:to>
      <xdr:col>73</xdr:col>
      <xdr:colOff>44450</xdr:colOff>
      <xdr:row>87</xdr:row>
      <xdr:rowOff>93557</xdr:rowOff>
    </xdr:to>
    <xdr:sp macro="" textlink="">
      <xdr:nvSpPr>
        <xdr:cNvPr id="280" name="楕円 279"/>
        <xdr:cNvSpPr/>
      </xdr:nvSpPr>
      <xdr:spPr>
        <a:xfrm>
          <a:off x="15240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78334</xdr:rowOff>
    </xdr:from>
    <xdr:ext cx="762000" cy="259045"/>
    <xdr:sp macro="" textlink="">
      <xdr:nvSpPr>
        <xdr:cNvPr id="281" name="テキスト ボックス 280"/>
        <xdr:cNvSpPr txBox="1"/>
      </xdr:nvSpPr>
      <xdr:spPr>
        <a:xfrm>
          <a:off x="14909800" y="1499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155363</xdr:rowOff>
    </xdr:from>
    <xdr:to>
      <xdr:col>68</xdr:col>
      <xdr:colOff>203200</xdr:colOff>
      <xdr:row>87</xdr:row>
      <xdr:rowOff>85513</xdr:rowOff>
    </xdr:to>
    <xdr:sp macro="" textlink="">
      <xdr:nvSpPr>
        <xdr:cNvPr id="282" name="楕円 281"/>
        <xdr:cNvSpPr/>
      </xdr:nvSpPr>
      <xdr:spPr>
        <a:xfrm>
          <a:off x="14351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70290</xdr:rowOff>
    </xdr:from>
    <xdr:ext cx="762000" cy="259045"/>
    <xdr:sp macro="" textlink="">
      <xdr:nvSpPr>
        <xdr:cNvPr id="283" name="テキスト ボックス 282"/>
        <xdr:cNvSpPr txBox="1"/>
      </xdr:nvSpPr>
      <xdr:spPr>
        <a:xfrm>
          <a:off x="14020800" y="1498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4" name="楕円 283"/>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5" name="テキスト ボックス 284"/>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住民基本台帳人口の減少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H29.1.1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住民基本台帳人口：</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31,853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31,413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により前年度に比べ増加している。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また、地理的要因等により類似団体平均と比較して大きく上回っている。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住民サービスを低下させないよう配慮しながら事務の効率化を図り、人員の削減に努める。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職員数については、地方公務員給与実態調査に基づくものであるが、当該資料作成時点（平成</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月末時点）において平成</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年調査結果が未公表であるため、</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の人口千人当たりの職員数算出においては前年度の数値を引用している。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123916</xdr:rowOff>
    </xdr:from>
    <xdr:to>
      <xdr:col>81</xdr:col>
      <xdr:colOff>44450</xdr:colOff>
      <xdr:row>66</xdr:row>
      <xdr:rowOff>149195</xdr:rowOff>
    </xdr:to>
    <xdr:cxnSp macro="">
      <xdr:nvCxnSpPr>
        <xdr:cNvPr id="322" name="直線コネクタ 321"/>
        <xdr:cNvCxnSpPr/>
      </xdr:nvCxnSpPr>
      <xdr:spPr>
        <a:xfrm>
          <a:off x="16179800" y="11439616"/>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64165</xdr:rowOff>
    </xdr:from>
    <xdr:to>
      <xdr:col>77</xdr:col>
      <xdr:colOff>44450</xdr:colOff>
      <xdr:row>66</xdr:row>
      <xdr:rowOff>123916</xdr:rowOff>
    </xdr:to>
    <xdr:cxnSp macro="">
      <xdr:nvCxnSpPr>
        <xdr:cNvPr id="325" name="直線コネクタ 324"/>
        <xdr:cNvCxnSpPr/>
      </xdr:nvCxnSpPr>
      <xdr:spPr>
        <a:xfrm>
          <a:off x="15290800" y="11379865"/>
          <a:ext cx="889000" cy="5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64165</xdr:rowOff>
    </xdr:from>
    <xdr:to>
      <xdr:col>72</xdr:col>
      <xdr:colOff>203200</xdr:colOff>
      <xdr:row>66</xdr:row>
      <xdr:rowOff>66463</xdr:rowOff>
    </xdr:to>
    <xdr:cxnSp macro="">
      <xdr:nvCxnSpPr>
        <xdr:cNvPr id="328" name="直線コネクタ 327"/>
        <xdr:cNvCxnSpPr/>
      </xdr:nvCxnSpPr>
      <xdr:spPr>
        <a:xfrm flipV="1">
          <a:off x="14401800" y="11379865"/>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15905</xdr:rowOff>
    </xdr:from>
    <xdr:to>
      <xdr:col>68</xdr:col>
      <xdr:colOff>152400</xdr:colOff>
      <xdr:row>66</xdr:row>
      <xdr:rowOff>66463</xdr:rowOff>
    </xdr:to>
    <xdr:cxnSp macro="">
      <xdr:nvCxnSpPr>
        <xdr:cNvPr id="331" name="直線コネクタ 330"/>
        <xdr:cNvCxnSpPr/>
      </xdr:nvCxnSpPr>
      <xdr:spPr>
        <a:xfrm>
          <a:off x="13512800" y="11331605"/>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98395</xdr:rowOff>
    </xdr:from>
    <xdr:to>
      <xdr:col>81</xdr:col>
      <xdr:colOff>95250</xdr:colOff>
      <xdr:row>67</xdr:row>
      <xdr:rowOff>28545</xdr:rowOff>
    </xdr:to>
    <xdr:sp macro="" textlink="">
      <xdr:nvSpPr>
        <xdr:cNvPr id="341" name="楕円 340"/>
        <xdr:cNvSpPr/>
      </xdr:nvSpPr>
      <xdr:spPr>
        <a:xfrm>
          <a:off x="16967200" y="1141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165722</xdr:rowOff>
    </xdr:from>
    <xdr:ext cx="762000" cy="259045"/>
    <xdr:sp macro="" textlink="">
      <xdr:nvSpPr>
        <xdr:cNvPr id="342" name="定員管理の状況該当値テキスト"/>
        <xdr:cNvSpPr txBox="1"/>
      </xdr:nvSpPr>
      <xdr:spPr>
        <a:xfrm>
          <a:off x="17106900" y="11309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73116</xdr:rowOff>
    </xdr:from>
    <xdr:to>
      <xdr:col>77</xdr:col>
      <xdr:colOff>95250</xdr:colOff>
      <xdr:row>67</xdr:row>
      <xdr:rowOff>3266</xdr:rowOff>
    </xdr:to>
    <xdr:sp macro="" textlink="">
      <xdr:nvSpPr>
        <xdr:cNvPr id="343" name="楕円 342"/>
        <xdr:cNvSpPr/>
      </xdr:nvSpPr>
      <xdr:spPr>
        <a:xfrm>
          <a:off x="16129000" y="1138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159493</xdr:rowOff>
    </xdr:from>
    <xdr:ext cx="736600" cy="259045"/>
    <xdr:sp macro="" textlink="">
      <xdr:nvSpPr>
        <xdr:cNvPr id="344" name="テキスト ボックス 343"/>
        <xdr:cNvSpPr txBox="1"/>
      </xdr:nvSpPr>
      <xdr:spPr>
        <a:xfrm>
          <a:off x="15798800" y="11475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13365</xdr:rowOff>
    </xdr:from>
    <xdr:to>
      <xdr:col>73</xdr:col>
      <xdr:colOff>44450</xdr:colOff>
      <xdr:row>66</xdr:row>
      <xdr:rowOff>114965</xdr:rowOff>
    </xdr:to>
    <xdr:sp macro="" textlink="">
      <xdr:nvSpPr>
        <xdr:cNvPr id="345" name="楕円 344"/>
        <xdr:cNvSpPr/>
      </xdr:nvSpPr>
      <xdr:spPr>
        <a:xfrm>
          <a:off x="15240000" y="1132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99742</xdr:rowOff>
    </xdr:from>
    <xdr:ext cx="762000" cy="259045"/>
    <xdr:sp macro="" textlink="">
      <xdr:nvSpPr>
        <xdr:cNvPr id="346" name="テキスト ボックス 345"/>
        <xdr:cNvSpPr txBox="1"/>
      </xdr:nvSpPr>
      <xdr:spPr>
        <a:xfrm>
          <a:off x="14909800" y="1141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15663</xdr:rowOff>
    </xdr:from>
    <xdr:to>
      <xdr:col>68</xdr:col>
      <xdr:colOff>203200</xdr:colOff>
      <xdr:row>66</xdr:row>
      <xdr:rowOff>117263</xdr:rowOff>
    </xdr:to>
    <xdr:sp macro="" textlink="">
      <xdr:nvSpPr>
        <xdr:cNvPr id="347" name="楕円 346"/>
        <xdr:cNvSpPr/>
      </xdr:nvSpPr>
      <xdr:spPr>
        <a:xfrm>
          <a:off x="14351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102040</xdr:rowOff>
    </xdr:from>
    <xdr:ext cx="762000" cy="259045"/>
    <xdr:sp macro="" textlink="">
      <xdr:nvSpPr>
        <xdr:cNvPr id="348" name="テキスト ボックス 347"/>
        <xdr:cNvSpPr txBox="1"/>
      </xdr:nvSpPr>
      <xdr:spPr>
        <a:xfrm>
          <a:off x="14020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136555</xdr:rowOff>
    </xdr:from>
    <xdr:to>
      <xdr:col>64</xdr:col>
      <xdr:colOff>152400</xdr:colOff>
      <xdr:row>66</xdr:row>
      <xdr:rowOff>66705</xdr:rowOff>
    </xdr:to>
    <xdr:sp macro="" textlink="">
      <xdr:nvSpPr>
        <xdr:cNvPr id="349" name="楕円 348"/>
        <xdr:cNvSpPr/>
      </xdr:nvSpPr>
      <xdr:spPr>
        <a:xfrm>
          <a:off x="13462000" y="1128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51482</xdr:rowOff>
    </xdr:from>
    <xdr:ext cx="762000" cy="259045"/>
    <xdr:sp macro="" textlink="">
      <xdr:nvSpPr>
        <xdr:cNvPr id="350" name="テキスト ボックス 349"/>
        <xdr:cNvSpPr txBox="1"/>
      </xdr:nvSpPr>
      <xdr:spPr>
        <a:xfrm>
          <a:off x="13131800" y="113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交付税</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措置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率の低い残債を中心に繰上償還を実施してきた</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こと等により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合併直後に比べ大幅に改善しているが、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合併算定替の</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終了</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等による普通交付税の減</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、合併特例債の終了等による交付税措置率の低い地方債発行の増が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予想される。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積極的な繰上償還や起債の抑制により比率上昇の抑制に努める。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165312</xdr:rowOff>
    </xdr:from>
    <xdr:to>
      <xdr:col>81</xdr:col>
      <xdr:colOff>44450</xdr:colOff>
      <xdr:row>37</xdr:row>
      <xdr:rowOff>20003</xdr:rowOff>
    </xdr:to>
    <xdr:cxnSp macro="">
      <xdr:nvCxnSpPr>
        <xdr:cNvPr id="384" name="直線コネクタ 383"/>
        <xdr:cNvCxnSpPr/>
      </xdr:nvCxnSpPr>
      <xdr:spPr>
        <a:xfrm flipV="1">
          <a:off x="16179800" y="6337512"/>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150088</xdr:rowOff>
    </xdr:from>
    <xdr:ext cx="762000" cy="259045"/>
    <xdr:sp macro="" textlink="">
      <xdr:nvSpPr>
        <xdr:cNvPr id="385" name="公債費負担の状況平均値テキスト"/>
        <xdr:cNvSpPr txBox="1"/>
      </xdr:nvSpPr>
      <xdr:spPr>
        <a:xfrm>
          <a:off x="17106900" y="632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20003</xdr:rowOff>
    </xdr:from>
    <xdr:to>
      <xdr:col>77</xdr:col>
      <xdr:colOff>44450</xdr:colOff>
      <xdr:row>37</xdr:row>
      <xdr:rowOff>34078</xdr:rowOff>
    </xdr:to>
    <xdr:cxnSp macro="">
      <xdr:nvCxnSpPr>
        <xdr:cNvPr id="387" name="直線コネクタ 386"/>
        <xdr:cNvCxnSpPr/>
      </xdr:nvCxnSpPr>
      <xdr:spPr>
        <a:xfrm flipV="1">
          <a:off x="15290800" y="6363653"/>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34078</xdr:rowOff>
    </xdr:from>
    <xdr:to>
      <xdr:col>72</xdr:col>
      <xdr:colOff>203200</xdr:colOff>
      <xdr:row>37</xdr:row>
      <xdr:rowOff>46143</xdr:rowOff>
    </xdr:to>
    <xdr:cxnSp macro="">
      <xdr:nvCxnSpPr>
        <xdr:cNvPr id="390" name="直線コネクタ 389"/>
        <xdr:cNvCxnSpPr/>
      </xdr:nvCxnSpPr>
      <xdr:spPr>
        <a:xfrm flipV="1">
          <a:off x="14401800" y="637772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46143</xdr:rowOff>
    </xdr:from>
    <xdr:to>
      <xdr:col>68</xdr:col>
      <xdr:colOff>152400</xdr:colOff>
      <xdr:row>37</xdr:row>
      <xdr:rowOff>58208</xdr:rowOff>
    </xdr:to>
    <xdr:cxnSp macro="">
      <xdr:nvCxnSpPr>
        <xdr:cNvPr id="393" name="直線コネクタ 392"/>
        <xdr:cNvCxnSpPr/>
      </xdr:nvCxnSpPr>
      <xdr:spPr>
        <a:xfrm flipV="1">
          <a:off x="13512800" y="638979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114512</xdr:rowOff>
    </xdr:from>
    <xdr:to>
      <xdr:col>81</xdr:col>
      <xdr:colOff>95250</xdr:colOff>
      <xdr:row>37</xdr:row>
      <xdr:rowOff>44662</xdr:rowOff>
    </xdr:to>
    <xdr:sp macro="" textlink="">
      <xdr:nvSpPr>
        <xdr:cNvPr id="403" name="楕円 402"/>
        <xdr:cNvSpPr/>
      </xdr:nvSpPr>
      <xdr:spPr>
        <a:xfrm>
          <a:off x="169672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35789</xdr:rowOff>
    </xdr:from>
    <xdr:ext cx="762000" cy="259045"/>
    <xdr:sp macro="" textlink="">
      <xdr:nvSpPr>
        <xdr:cNvPr id="404" name="公債費負担の状況該当値テキスト"/>
        <xdr:cNvSpPr txBox="1"/>
      </xdr:nvSpPr>
      <xdr:spPr>
        <a:xfrm>
          <a:off x="17106900" y="620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140653</xdr:rowOff>
    </xdr:from>
    <xdr:to>
      <xdr:col>77</xdr:col>
      <xdr:colOff>95250</xdr:colOff>
      <xdr:row>37</xdr:row>
      <xdr:rowOff>70803</xdr:rowOff>
    </xdr:to>
    <xdr:sp macro="" textlink="">
      <xdr:nvSpPr>
        <xdr:cNvPr id="405" name="楕円 404"/>
        <xdr:cNvSpPr/>
      </xdr:nvSpPr>
      <xdr:spPr>
        <a:xfrm>
          <a:off x="16129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80980</xdr:rowOff>
    </xdr:from>
    <xdr:ext cx="736600" cy="259045"/>
    <xdr:sp macro="" textlink="">
      <xdr:nvSpPr>
        <xdr:cNvPr id="406" name="テキスト ボックス 405"/>
        <xdr:cNvSpPr txBox="1"/>
      </xdr:nvSpPr>
      <xdr:spPr>
        <a:xfrm>
          <a:off x="15798800" y="6081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154728</xdr:rowOff>
    </xdr:from>
    <xdr:to>
      <xdr:col>73</xdr:col>
      <xdr:colOff>44450</xdr:colOff>
      <xdr:row>37</xdr:row>
      <xdr:rowOff>84878</xdr:rowOff>
    </xdr:to>
    <xdr:sp macro="" textlink="">
      <xdr:nvSpPr>
        <xdr:cNvPr id="407" name="楕円 406"/>
        <xdr:cNvSpPr/>
      </xdr:nvSpPr>
      <xdr:spPr>
        <a:xfrm>
          <a:off x="15240000" y="63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408" name="テキスト ボックス 407"/>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166793</xdr:rowOff>
    </xdr:from>
    <xdr:to>
      <xdr:col>68</xdr:col>
      <xdr:colOff>203200</xdr:colOff>
      <xdr:row>37</xdr:row>
      <xdr:rowOff>96943</xdr:rowOff>
    </xdr:to>
    <xdr:sp macro="" textlink="">
      <xdr:nvSpPr>
        <xdr:cNvPr id="409" name="楕円 408"/>
        <xdr:cNvSpPr/>
      </xdr:nvSpPr>
      <xdr:spPr>
        <a:xfrm>
          <a:off x="14351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107120</xdr:rowOff>
    </xdr:from>
    <xdr:ext cx="762000" cy="259045"/>
    <xdr:sp macro="" textlink="">
      <xdr:nvSpPr>
        <xdr:cNvPr id="410" name="テキスト ボックス 409"/>
        <xdr:cNvSpPr txBox="1"/>
      </xdr:nvSpPr>
      <xdr:spPr>
        <a:xfrm>
          <a:off x="14020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7408</xdr:rowOff>
    </xdr:from>
    <xdr:to>
      <xdr:col>64</xdr:col>
      <xdr:colOff>152400</xdr:colOff>
      <xdr:row>37</xdr:row>
      <xdr:rowOff>109008</xdr:rowOff>
    </xdr:to>
    <xdr:sp macro="" textlink="">
      <xdr:nvSpPr>
        <xdr:cNvPr id="411" name="楕円 410"/>
        <xdr:cNvSpPr/>
      </xdr:nvSpPr>
      <xdr:spPr>
        <a:xfrm>
          <a:off x="13462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119185</xdr:rowOff>
    </xdr:from>
    <xdr:ext cx="762000" cy="259045"/>
    <xdr:sp macro="" textlink="">
      <xdr:nvSpPr>
        <xdr:cNvPr id="412" name="テキスト ボックス 411"/>
        <xdr:cNvSpPr txBox="1"/>
      </xdr:nvSpPr>
      <xdr:spPr>
        <a:xfrm>
          <a:off x="13131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繰上償還の実施や交付税措置率の高い地方債の活用により年々改善されてき</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ていた</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普通交付税の合併算定替縮減による分母の減等により前年度よりも</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ポイント上昇した。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大型事業の実施による交付税</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措置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率の低い地方債発行の増や基金取り崩しの増、普通交付税の減額による標準財政規模の減が見込まれるため、</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更に</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比率</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上昇</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することが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予想される。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積極的な繰上償還による地方債残高増額の抑制や職員数の削減による退職手当負担金の減額を図り、比率上昇の抑制に努める。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83617</xdr:rowOff>
    </xdr:from>
    <xdr:to>
      <xdr:col>81</xdr:col>
      <xdr:colOff>44450</xdr:colOff>
      <xdr:row>14</xdr:row>
      <xdr:rowOff>93269</xdr:rowOff>
    </xdr:to>
    <xdr:cxnSp macro="">
      <xdr:nvCxnSpPr>
        <xdr:cNvPr id="444" name="直線コネクタ 443"/>
        <xdr:cNvCxnSpPr/>
      </xdr:nvCxnSpPr>
      <xdr:spPr>
        <a:xfrm>
          <a:off x="16179800" y="2483917"/>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100449</xdr:rowOff>
    </xdr:from>
    <xdr:ext cx="762000" cy="259045"/>
    <xdr:sp macro="" textlink="">
      <xdr:nvSpPr>
        <xdr:cNvPr id="445" name="将来負担の状況平均値テキスト"/>
        <xdr:cNvSpPr txBox="1"/>
      </xdr:nvSpPr>
      <xdr:spPr>
        <a:xfrm>
          <a:off x="17106900" y="250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83617</xdr:rowOff>
    </xdr:from>
    <xdr:to>
      <xdr:col>77</xdr:col>
      <xdr:colOff>44450</xdr:colOff>
      <xdr:row>14</xdr:row>
      <xdr:rowOff>84823</xdr:rowOff>
    </xdr:to>
    <xdr:cxnSp macro="">
      <xdr:nvCxnSpPr>
        <xdr:cNvPr id="447" name="直線コネクタ 446"/>
        <xdr:cNvCxnSpPr/>
      </xdr:nvCxnSpPr>
      <xdr:spPr>
        <a:xfrm flipV="1">
          <a:off x="15290800" y="2483917"/>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46677</xdr:rowOff>
    </xdr:from>
    <xdr:ext cx="736600" cy="259045"/>
    <xdr:sp macro="" textlink="">
      <xdr:nvSpPr>
        <xdr:cNvPr id="449" name="テキスト ボックス 448"/>
        <xdr:cNvSpPr txBox="1"/>
      </xdr:nvSpPr>
      <xdr:spPr>
        <a:xfrm>
          <a:off x="15798800" y="261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84823</xdr:rowOff>
    </xdr:from>
    <xdr:to>
      <xdr:col>72</xdr:col>
      <xdr:colOff>203200</xdr:colOff>
      <xdr:row>14</xdr:row>
      <xdr:rowOff>104851</xdr:rowOff>
    </xdr:to>
    <xdr:cxnSp macro="">
      <xdr:nvCxnSpPr>
        <xdr:cNvPr id="450" name="直線コネクタ 449"/>
        <xdr:cNvCxnSpPr/>
      </xdr:nvCxnSpPr>
      <xdr:spPr>
        <a:xfrm flipV="1">
          <a:off x="14401800" y="2485123"/>
          <a:ext cx="889000" cy="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56088</xdr:rowOff>
    </xdr:from>
    <xdr:ext cx="762000" cy="259045"/>
    <xdr:sp macro="" textlink="">
      <xdr:nvSpPr>
        <xdr:cNvPr id="452" name="テキスト ボックス 451"/>
        <xdr:cNvSpPr txBox="1"/>
      </xdr:nvSpPr>
      <xdr:spPr>
        <a:xfrm>
          <a:off x="14909800" y="262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104851</xdr:rowOff>
    </xdr:from>
    <xdr:to>
      <xdr:col>68</xdr:col>
      <xdr:colOff>152400</xdr:colOff>
      <xdr:row>14</xdr:row>
      <xdr:rowOff>117399</xdr:rowOff>
    </xdr:to>
    <xdr:cxnSp macro="">
      <xdr:nvCxnSpPr>
        <xdr:cNvPr id="453" name="直線コネクタ 452"/>
        <xdr:cNvCxnSpPr/>
      </xdr:nvCxnSpPr>
      <xdr:spPr>
        <a:xfrm flipV="1">
          <a:off x="13512800" y="2505151"/>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61637</xdr:rowOff>
    </xdr:from>
    <xdr:ext cx="762000" cy="259045"/>
    <xdr:sp macro="" textlink="">
      <xdr:nvSpPr>
        <xdr:cNvPr id="455" name="テキスト ボックス 454"/>
        <xdr:cNvSpPr txBox="1"/>
      </xdr:nvSpPr>
      <xdr:spPr>
        <a:xfrm>
          <a:off x="14020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72496</xdr:rowOff>
    </xdr:from>
    <xdr:ext cx="762000" cy="259045"/>
    <xdr:sp macro="" textlink="">
      <xdr:nvSpPr>
        <xdr:cNvPr id="457" name="テキスト ボックス 456"/>
        <xdr:cNvSpPr txBox="1"/>
      </xdr:nvSpPr>
      <xdr:spPr>
        <a:xfrm>
          <a:off x="13131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42469</xdr:rowOff>
    </xdr:from>
    <xdr:to>
      <xdr:col>81</xdr:col>
      <xdr:colOff>95250</xdr:colOff>
      <xdr:row>14</xdr:row>
      <xdr:rowOff>144069</xdr:rowOff>
    </xdr:to>
    <xdr:sp macro="" textlink="">
      <xdr:nvSpPr>
        <xdr:cNvPr id="463" name="楕円 462"/>
        <xdr:cNvSpPr/>
      </xdr:nvSpPr>
      <xdr:spPr>
        <a:xfrm>
          <a:off x="16967200" y="2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135196</xdr:rowOff>
    </xdr:from>
    <xdr:ext cx="762000" cy="259045"/>
    <xdr:sp macro="" textlink="">
      <xdr:nvSpPr>
        <xdr:cNvPr id="464" name="将来負担の状況該当値テキスト"/>
        <xdr:cNvSpPr txBox="1"/>
      </xdr:nvSpPr>
      <xdr:spPr>
        <a:xfrm>
          <a:off x="17106900" y="2364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32817</xdr:rowOff>
    </xdr:from>
    <xdr:to>
      <xdr:col>77</xdr:col>
      <xdr:colOff>95250</xdr:colOff>
      <xdr:row>14</xdr:row>
      <xdr:rowOff>134417</xdr:rowOff>
    </xdr:to>
    <xdr:sp macro="" textlink="">
      <xdr:nvSpPr>
        <xdr:cNvPr id="465" name="楕円 464"/>
        <xdr:cNvSpPr/>
      </xdr:nvSpPr>
      <xdr:spPr>
        <a:xfrm>
          <a:off x="16129000" y="24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144594</xdr:rowOff>
    </xdr:from>
    <xdr:ext cx="736600" cy="259045"/>
    <xdr:sp macro="" textlink="">
      <xdr:nvSpPr>
        <xdr:cNvPr id="466" name="テキスト ボックス 465"/>
        <xdr:cNvSpPr txBox="1"/>
      </xdr:nvSpPr>
      <xdr:spPr>
        <a:xfrm>
          <a:off x="15798800" y="22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34023</xdr:rowOff>
    </xdr:from>
    <xdr:to>
      <xdr:col>73</xdr:col>
      <xdr:colOff>44450</xdr:colOff>
      <xdr:row>14</xdr:row>
      <xdr:rowOff>135623</xdr:rowOff>
    </xdr:to>
    <xdr:sp macro="" textlink="">
      <xdr:nvSpPr>
        <xdr:cNvPr id="467" name="楕円 466"/>
        <xdr:cNvSpPr/>
      </xdr:nvSpPr>
      <xdr:spPr>
        <a:xfrm>
          <a:off x="15240000" y="243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145800</xdr:rowOff>
    </xdr:from>
    <xdr:ext cx="762000" cy="259045"/>
    <xdr:sp macro="" textlink="">
      <xdr:nvSpPr>
        <xdr:cNvPr id="468" name="テキスト ボックス 467"/>
        <xdr:cNvSpPr txBox="1"/>
      </xdr:nvSpPr>
      <xdr:spPr>
        <a:xfrm>
          <a:off x="14909800" y="220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54051</xdr:rowOff>
    </xdr:from>
    <xdr:to>
      <xdr:col>68</xdr:col>
      <xdr:colOff>203200</xdr:colOff>
      <xdr:row>14</xdr:row>
      <xdr:rowOff>155651</xdr:rowOff>
    </xdr:to>
    <xdr:sp macro="" textlink="">
      <xdr:nvSpPr>
        <xdr:cNvPr id="469" name="楕円 468"/>
        <xdr:cNvSpPr/>
      </xdr:nvSpPr>
      <xdr:spPr>
        <a:xfrm>
          <a:off x="14351000" y="245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165828</xdr:rowOff>
    </xdr:from>
    <xdr:ext cx="762000" cy="259045"/>
    <xdr:sp macro="" textlink="">
      <xdr:nvSpPr>
        <xdr:cNvPr id="470" name="テキスト ボックス 469"/>
        <xdr:cNvSpPr txBox="1"/>
      </xdr:nvSpPr>
      <xdr:spPr>
        <a:xfrm>
          <a:off x="14020800" y="2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66599</xdr:rowOff>
    </xdr:from>
    <xdr:to>
      <xdr:col>64</xdr:col>
      <xdr:colOff>152400</xdr:colOff>
      <xdr:row>14</xdr:row>
      <xdr:rowOff>168199</xdr:rowOff>
    </xdr:to>
    <xdr:sp macro="" textlink="">
      <xdr:nvSpPr>
        <xdr:cNvPr id="471" name="楕円 470"/>
        <xdr:cNvSpPr/>
      </xdr:nvSpPr>
      <xdr:spPr>
        <a:xfrm>
          <a:off x="13462000" y="246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6926</xdr:rowOff>
    </xdr:from>
    <xdr:ext cx="762000" cy="259045"/>
    <xdr:sp macro="" textlink="">
      <xdr:nvSpPr>
        <xdr:cNvPr id="472" name="テキスト ボックス 471"/>
        <xdr:cNvSpPr txBox="1"/>
      </xdr:nvSpPr>
      <xdr:spPr>
        <a:xfrm>
          <a:off x="13131800" y="223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31,413
31,225
707.42
32,895,394
32,013,420
469,675
17,536,489
43,923,370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人件費の経常収支比率は類似団体と同程度の比率で推移しているが、人口千人当たりの職員数は、類似団体平均</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人に対し本市</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人と大きく上回っている。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施設の統廃合等による事務の効率化に努め、人件費の抑制を図る。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14986</xdr:rowOff>
    </xdr:from>
    <xdr:to>
      <xdr:col>24</xdr:col>
      <xdr:colOff>25400</xdr:colOff>
      <xdr:row>37</xdr:row>
      <xdr:rowOff>60706</xdr:rowOff>
    </xdr:to>
    <xdr:cxnSp macro="">
      <xdr:nvCxnSpPr>
        <xdr:cNvPr id="64" name="直線コネクタ 63"/>
        <xdr:cNvCxnSpPr/>
      </xdr:nvCxnSpPr>
      <xdr:spPr>
        <a:xfrm>
          <a:off x="3987800" y="63586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154432</xdr:rowOff>
    </xdr:from>
    <xdr:to>
      <xdr:col>19</xdr:col>
      <xdr:colOff>187325</xdr:colOff>
      <xdr:row>37</xdr:row>
      <xdr:rowOff>14986</xdr:rowOff>
    </xdr:to>
    <xdr:cxnSp macro="">
      <xdr:nvCxnSpPr>
        <xdr:cNvPr id="67" name="直線コネクタ 66"/>
        <xdr:cNvCxnSpPr/>
      </xdr:nvCxnSpPr>
      <xdr:spPr>
        <a:xfrm>
          <a:off x="3098800" y="6326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36</xdr:row>
      <xdr:rowOff>154432</xdr:rowOff>
    </xdr:to>
    <xdr:cxnSp macro="">
      <xdr:nvCxnSpPr>
        <xdr:cNvPr id="70" name="直線コネクタ 69"/>
        <xdr:cNvCxnSpPr/>
      </xdr:nvCxnSpPr>
      <xdr:spPr>
        <a:xfrm>
          <a:off x="2209800" y="6322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28702</xdr:rowOff>
    </xdr:to>
    <xdr:cxnSp macro="">
      <xdr:nvCxnSpPr>
        <xdr:cNvPr id="73" name="直線コネクタ 72"/>
        <xdr:cNvCxnSpPr/>
      </xdr:nvCxnSpPr>
      <xdr:spPr>
        <a:xfrm flipV="1">
          <a:off x="1320800" y="63220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135636</xdr:rowOff>
    </xdr:from>
    <xdr:to>
      <xdr:col>20</xdr:col>
      <xdr:colOff>38100</xdr:colOff>
      <xdr:row>37</xdr:row>
      <xdr:rowOff>65786</xdr:rowOff>
    </xdr:to>
    <xdr:sp macro="" textlink="">
      <xdr:nvSpPr>
        <xdr:cNvPr id="85" name="楕円 84"/>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86" name="テキスト ボックス 85"/>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103632</xdr:rowOff>
    </xdr:from>
    <xdr:to>
      <xdr:col>15</xdr:col>
      <xdr:colOff>149225</xdr:colOff>
      <xdr:row>37</xdr:row>
      <xdr:rowOff>33782</xdr:rowOff>
    </xdr:to>
    <xdr:sp macro="" textlink="">
      <xdr:nvSpPr>
        <xdr:cNvPr id="87" name="楕円 86"/>
        <xdr:cNvSpPr/>
      </xdr:nvSpPr>
      <xdr:spPr>
        <a:xfrm>
          <a:off x="3048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88" name="テキスト ボックス 87"/>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89" name="楕円 88"/>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90" name="テキスト ボックス 89"/>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91" name="楕円 90"/>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64279</xdr:rowOff>
    </xdr:from>
    <xdr:ext cx="762000" cy="259045"/>
    <xdr:sp macro="" textlink="">
      <xdr:nvSpPr>
        <xdr:cNvPr id="92" name="テキスト ボックス 91"/>
        <xdr:cNvSpPr txBox="1"/>
      </xdr:nvSpPr>
      <xdr:spPr>
        <a:xfrm>
          <a:off x="939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合併以降、物件費の削減にも努めてきたが、旅費、燃料費、ごみ収集に係る委託料、スクールバス運行委託料等、地理的要因により行政運営に係る物件費は、他の団体に比べどうしても割高となる。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普通交付税の減額等により経常一般財源が減少する中で、これまでと同様の行政運営では財政の硬直化は避けられない。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平成２８年度に策定した公共施設等総合管理計画に基づき施設の統廃合等を計画的に進め、物件費の削減を図る。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167821</xdr:rowOff>
    </xdr:from>
    <xdr:to>
      <xdr:col>82</xdr:col>
      <xdr:colOff>107950</xdr:colOff>
      <xdr:row>18</xdr:row>
      <xdr:rowOff>94343</xdr:rowOff>
    </xdr:to>
    <xdr:cxnSp macro="">
      <xdr:nvCxnSpPr>
        <xdr:cNvPr id="127" name="直線コネクタ 126"/>
        <xdr:cNvCxnSpPr/>
      </xdr:nvCxnSpPr>
      <xdr:spPr>
        <a:xfrm>
          <a:off x="15671800" y="3082471"/>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167821</xdr:rowOff>
    </xdr:to>
    <xdr:cxnSp macro="">
      <xdr:nvCxnSpPr>
        <xdr:cNvPr id="130" name="直線コネクタ 129"/>
        <xdr:cNvCxnSpPr/>
      </xdr:nvCxnSpPr>
      <xdr:spPr>
        <a:xfrm>
          <a:off x="14782800" y="29845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37193</xdr:rowOff>
    </xdr:from>
    <xdr:to>
      <xdr:col>73</xdr:col>
      <xdr:colOff>180975</xdr:colOff>
      <xdr:row>17</xdr:row>
      <xdr:rowOff>69850</xdr:rowOff>
    </xdr:to>
    <xdr:cxnSp macro="">
      <xdr:nvCxnSpPr>
        <xdr:cNvPr id="133" name="直線コネクタ 132"/>
        <xdr:cNvCxnSpPr/>
      </xdr:nvCxnSpPr>
      <xdr:spPr>
        <a:xfrm>
          <a:off x="13893800" y="2951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129721</xdr:rowOff>
    </xdr:from>
    <xdr:to>
      <xdr:col>69</xdr:col>
      <xdr:colOff>92075</xdr:colOff>
      <xdr:row>17</xdr:row>
      <xdr:rowOff>37193</xdr:rowOff>
    </xdr:to>
    <xdr:cxnSp macro="">
      <xdr:nvCxnSpPr>
        <xdr:cNvPr id="136" name="直線コネクタ 135"/>
        <xdr:cNvCxnSpPr/>
      </xdr:nvCxnSpPr>
      <xdr:spPr>
        <a:xfrm>
          <a:off x="13004800" y="2701471"/>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43543</xdr:rowOff>
    </xdr:from>
    <xdr:to>
      <xdr:col>82</xdr:col>
      <xdr:colOff>158750</xdr:colOff>
      <xdr:row>18</xdr:row>
      <xdr:rowOff>145143</xdr:rowOff>
    </xdr:to>
    <xdr:sp macro="" textlink="">
      <xdr:nvSpPr>
        <xdr:cNvPr id="146" name="楕円 145"/>
        <xdr:cNvSpPr/>
      </xdr:nvSpPr>
      <xdr:spPr>
        <a:xfrm>
          <a:off x="164592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15620</xdr:rowOff>
    </xdr:from>
    <xdr:ext cx="762000" cy="259045"/>
    <xdr:sp macro="" textlink="">
      <xdr:nvSpPr>
        <xdr:cNvPr id="147" name="物件費該当値テキスト"/>
        <xdr:cNvSpPr txBox="1"/>
      </xdr:nvSpPr>
      <xdr:spPr>
        <a:xfrm>
          <a:off x="165989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48" name="楕円 147"/>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49" name="テキスト ボックス 148"/>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0" name="楕円 149"/>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51" name="テキスト ボックス 150"/>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157843</xdr:rowOff>
    </xdr:from>
    <xdr:to>
      <xdr:col>69</xdr:col>
      <xdr:colOff>142875</xdr:colOff>
      <xdr:row>17</xdr:row>
      <xdr:rowOff>87993</xdr:rowOff>
    </xdr:to>
    <xdr:sp macro="" textlink="">
      <xdr:nvSpPr>
        <xdr:cNvPr id="152" name="楕円 151"/>
        <xdr:cNvSpPr/>
      </xdr:nvSpPr>
      <xdr:spPr>
        <a:xfrm>
          <a:off x="13843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53" name="テキスト ボックス 152"/>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78921</xdr:rowOff>
    </xdr:from>
    <xdr:to>
      <xdr:col>65</xdr:col>
      <xdr:colOff>53975</xdr:colOff>
      <xdr:row>16</xdr:row>
      <xdr:rowOff>9071</xdr:rowOff>
    </xdr:to>
    <xdr:sp macro="" textlink="">
      <xdr:nvSpPr>
        <xdr:cNvPr id="154" name="楕円 153"/>
        <xdr:cNvSpPr/>
      </xdr:nvSpPr>
      <xdr:spPr>
        <a:xfrm>
          <a:off x="12954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19248</xdr:rowOff>
    </xdr:from>
    <xdr:ext cx="762000" cy="259045"/>
    <xdr:sp macro="" textlink="">
      <xdr:nvSpPr>
        <xdr:cNvPr id="155" name="テキスト ボックス 154"/>
        <xdr:cNvSpPr txBox="1"/>
      </xdr:nvSpPr>
      <xdr:spPr>
        <a:xfrm>
          <a:off x="12623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扶助費の経常収支比率は類似団体平均を下回っているが、生活保護費の人口１人当たりの決算額が、類似団体平均</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18,284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円、本市</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41,880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円と類似団体平均額の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生活保護費削減のためにも、雇用機会拡充支援等、雇用の場の拡大につながる事業を推進し、地域経済の活性化を図る。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99785</xdr:rowOff>
    </xdr:from>
    <xdr:to>
      <xdr:col>24</xdr:col>
      <xdr:colOff>25400</xdr:colOff>
      <xdr:row>56</xdr:row>
      <xdr:rowOff>143328</xdr:rowOff>
    </xdr:to>
    <xdr:cxnSp macro="">
      <xdr:nvCxnSpPr>
        <xdr:cNvPr id="189" name="直線コネクタ 188"/>
        <xdr:cNvCxnSpPr/>
      </xdr:nvCxnSpPr>
      <xdr:spPr>
        <a:xfrm flipV="1">
          <a:off x="3987800" y="97009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121557</xdr:rowOff>
    </xdr:from>
    <xdr:to>
      <xdr:col>19</xdr:col>
      <xdr:colOff>187325</xdr:colOff>
      <xdr:row>56</xdr:row>
      <xdr:rowOff>143328</xdr:rowOff>
    </xdr:to>
    <xdr:cxnSp macro="">
      <xdr:nvCxnSpPr>
        <xdr:cNvPr id="192" name="直線コネクタ 191"/>
        <xdr:cNvCxnSpPr/>
      </xdr:nvCxnSpPr>
      <xdr:spPr>
        <a:xfrm>
          <a:off x="3098800" y="9722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67128</xdr:rowOff>
    </xdr:from>
    <xdr:to>
      <xdr:col>15</xdr:col>
      <xdr:colOff>98425</xdr:colOff>
      <xdr:row>56</xdr:row>
      <xdr:rowOff>121557</xdr:rowOff>
    </xdr:to>
    <xdr:cxnSp macro="">
      <xdr:nvCxnSpPr>
        <xdr:cNvPr id="195" name="直線コネクタ 194"/>
        <xdr:cNvCxnSpPr/>
      </xdr:nvCxnSpPr>
      <xdr:spPr>
        <a:xfrm>
          <a:off x="2209800" y="9668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67128</xdr:rowOff>
    </xdr:from>
    <xdr:to>
      <xdr:col>11</xdr:col>
      <xdr:colOff>9525</xdr:colOff>
      <xdr:row>56</xdr:row>
      <xdr:rowOff>67128</xdr:rowOff>
    </xdr:to>
    <xdr:cxnSp macro="">
      <xdr:nvCxnSpPr>
        <xdr:cNvPr id="198" name="直線コネクタ 197"/>
        <xdr:cNvCxnSpPr/>
      </xdr:nvCxnSpPr>
      <xdr:spPr>
        <a:xfrm>
          <a:off x="1320800" y="9668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208" name="楕円 207"/>
        <xdr:cNvSpPr/>
      </xdr:nvSpPr>
      <xdr:spPr>
        <a:xfrm>
          <a:off x="4775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65512</xdr:rowOff>
    </xdr:from>
    <xdr:ext cx="762000" cy="259045"/>
    <xdr:sp macro="" textlink="">
      <xdr:nvSpPr>
        <xdr:cNvPr id="209" name="扶助費該当値テキスト"/>
        <xdr:cNvSpPr txBox="1"/>
      </xdr:nvSpPr>
      <xdr:spPr>
        <a:xfrm>
          <a:off x="49149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10" name="楕円 209"/>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211" name="テキスト ボックス 210"/>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70757</xdr:rowOff>
    </xdr:from>
    <xdr:to>
      <xdr:col>15</xdr:col>
      <xdr:colOff>149225</xdr:colOff>
      <xdr:row>57</xdr:row>
      <xdr:rowOff>907</xdr:rowOff>
    </xdr:to>
    <xdr:sp macro="" textlink="">
      <xdr:nvSpPr>
        <xdr:cNvPr id="212" name="楕円 211"/>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213" name="テキスト ボックス 212"/>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16328</xdr:rowOff>
    </xdr:from>
    <xdr:to>
      <xdr:col>11</xdr:col>
      <xdr:colOff>60325</xdr:colOff>
      <xdr:row>56</xdr:row>
      <xdr:rowOff>117928</xdr:rowOff>
    </xdr:to>
    <xdr:sp macro="" textlink="">
      <xdr:nvSpPr>
        <xdr:cNvPr id="214" name="楕円 213"/>
        <xdr:cNvSpPr/>
      </xdr:nvSpPr>
      <xdr:spPr>
        <a:xfrm>
          <a:off x="2159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128105</xdr:rowOff>
    </xdr:from>
    <xdr:ext cx="762000" cy="259045"/>
    <xdr:sp macro="" textlink="">
      <xdr:nvSpPr>
        <xdr:cNvPr id="215" name="テキスト ボックス 214"/>
        <xdr:cNvSpPr txBox="1"/>
      </xdr:nvSpPr>
      <xdr:spPr>
        <a:xfrm>
          <a:off x="1828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16328</xdr:rowOff>
    </xdr:from>
    <xdr:to>
      <xdr:col>6</xdr:col>
      <xdr:colOff>171450</xdr:colOff>
      <xdr:row>56</xdr:row>
      <xdr:rowOff>117928</xdr:rowOff>
    </xdr:to>
    <xdr:sp macro="" textlink="">
      <xdr:nvSpPr>
        <xdr:cNvPr id="216" name="楕円 215"/>
        <xdr:cNvSpPr/>
      </xdr:nvSpPr>
      <xdr:spPr>
        <a:xfrm>
          <a:off x="1270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128105</xdr:rowOff>
    </xdr:from>
    <xdr:ext cx="762000" cy="259045"/>
    <xdr:sp macro="" textlink="">
      <xdr:nvSpPr>
        <xdr:cNvPr id="217" name="テキスト ボックス 216"/>
        <xdr:cNvSpPr txBox="1"/>
      </xdr:nvSpPr>
      <xdr:spPr>
        <a:xfrm>
          <a:off x="939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の経常的な経費の主なものは、国民健康保険特別会計、後期高齢者医療特別会計、介護保険特別会計等に対する繰出金である。各特別会計においても安定的な財政運営に努め、普通会計の負担軽減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また、施設の老朽化により維持補修費が増加している。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平成２８年度に策定した公共施設等総合管理計画に基づき施設の統廃合等を計画的に進め、維持補修費の削減を図る。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95976</xdr:rowOff>
    </xdr:from>
    <xdr:to>
      <xdr:col>82</xdr:col>
      <xdr:colOff>107950</xdr:colOff>
      <xdr:row>54</xdr:row>
      <xdr:rowOff>9434</xdr:rowOff>
    </xdr:to>
    <xdr:cxnSp macro="">
      <xdr:nvCxnSpPr>
        <xdr:cNvPr id="252" name="直線コネクタ 251"/>
        <xdr:cNvCxnSpPr/>
      </xdr:nvCxnSpPr>
      <xdr:spPr>
        <a:xfrm flipV="1">
          <a:off x="15671800" y="9182826"/>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128633</xdr:rowOff>
    </xdr:from>
    <xdr:to>
      <xdr:col>78</xdr:col>
      <xdr:colOff>69850</xdr:colOff>
      <xdr:row>54</xdr:row>
      <xdr:rowOff>9434</xdr:rowOff>
    </xdr:to>
    <xdr:cxnSp macro="">
      <xdr:nvCxnSpPr>
        <xdr:cNvPr id="255" name="直線コネクタ 254"/>
        <xdr:cNvCxnSpPr/>
      </xdr:nvCxnSpPr>
      <xdr:spPr>
        <a:xfrm>
          <a:off x="14782800" y="921548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115570</xdr:rowOff>
    </xdr:from>
    <xdr:to>
      <xdr:col>73</xdr:col>
      <xdr:colOff>180975</xdr:colOff>
      <xdr:row>53</xdr:row>
      <xdr:rowOff>128633</xdr:rowOff>
    </xdr:to>
    <xdr:cxnSp macro="">
      <xdr:nvCxnSpPr>
        <xdr:cNvPr id="258" name="直線コネクタ 257"/>
        <xdr:cNvCxnSpPr/>
      </xdr:nvCxnSpPr>
      <xdr:spPr>
        <a:xfrm>
          <a:off x="13893800" y="92024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115570</xdr:rowOff>
    </xdr:from>
    <xdr:to>
      <xdr:col>69</xdr:col>
      <xdr:colOff>92075</xdr:colOff>
      <xdr:row>53</xdr:row>
      <xdr:rowOff>148227</xdr:rowOff>
    </xdr:to>
    <xdr:cxnSp macro="">
      <xdr:nvCxnSpPr>
        <xdr:cNvPr id="261" name="直線コネクタ 260"/>
        <xdr:cNvCxnSpPr/>
      </xdr:nvCxnSpPr>
      <xdr:spPr>
        <a:xfrm flipV="1">
          <a:off x="13004800" y="92024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45176</xdr:rowOff>
    </xdr:from>
    <xdr:to>
      <xdr:col>82</xdr:col>
      <xdr:colOff>158750</xdr:colOff>
      <xdr:row>53</xdr:row>
      <xdr:rowOff>146776</xdr:rowOff>
    </xdr:to>
    <xdr:sp macro="" textlink="">
      <xdr:nvSpPr>
        <xdr:cNvPr id="271" name="楕円 270"/>
        <xdr:cNvSpPr/>
      </xdr:nvSpPr>
      <xdr:spPr>
        <a:xfrm>
          <a:off x="16459200" y="913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125203</xdr:rowOff>
    </xdr:from>
    <xdr:ext cx="762000" cy="259045"/>
    <xdr:sp macro="" textlink="">
      <xdr:nvSpPr>
        <xdr:cNvPr id="272" name="その他該当値テキスト"/>
        <xdr:cNvSpPr txBox="1"/>
      </xdr:nvSpPr>
      <xdr:spPr>
        <a:xfrm>
          <a:off x="16598900" y="904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130084</xdr:rowOff>
    </xdr:from>
    <xdr:to>
      <xdr:col>78</xdr:col>
      <xdr:colOff>120650</xdr:colOff>
      <xdr:row>54</xdr:row>
      <xdr:rowOff>60234</xdr:rowOff>
    </xdr:to>
    <xdr:sp macro="" textlink="">
      <xdr:nvSpPr>
        <xdr:cNvPr id="273" name="楕円 272"/>
        <xdr:cNvSpPr/>
      </xdr:nvSpPr>
      <xdr:spPr>
        <a:xfrm>
          <a:off x="15621000" y="921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70411</xdr:rowOff>
    </xdr:from>
    <xdr:ext cx="736600" cy="259045"/>
    <xdr:sp macro="" textlink="">
      <xdr:nvSpPr>
        <xdr:cNvPr id="274" name="テキスト ボックス 273"/>
        <xdr:cNvSpPr txBox="1"/>
      </xdr:nvSpPr>
      <xdr:spPr>
        <a:xfrm>
          <a:off x="15290800" y="8985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77833</xdr:rowOff>
    </xdr:from>
    <xdr:to>
      <xdr:col>74</xdr:col>
      <xdr:colOff>31750</xdr:colOff>
      <xdr:row>54</xdr:row>
      <xdr:rowOff>7983</xdr:rowOff>
    </xdr:to>
    <xdr:sp macro="" textlink="">
      <xdr:nvSpPr>
        <xdr:cNvPr id="275" name="楕円 274"/>
        <xdr:cNvSpPr/>
      </xdr:nvSpPr>
      <xdr:spPr>
        <a:xfrm>
          <a:off x="14732000" y="916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18160</xdr:rowOff>
    </xdr:from>
    <xdr:ext cx="762000" cy="259045"/>
    <xdr:sp macro="" textlink="">
      <xdr:nvSpPr>
        <xdr:cNvPr id="276" name="テキスト ボックス 275"/>
        <xdr:cNvSpPr txBox="1"/>
      </xdr:nvSpPr>
      <xdr:spPr>
        <a:xfrm>
          <a:off x="14401800" y="8933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64770</xdr:rowOff>
    </xdr:from>
    <xdr:to>
      <xdr:col>69</xdr:col>
      <xdr:colOff>142875</xdr:colOff>
      <xdr:row>53</xdr:row>
      <xdr:rowOff>166370</xdr:rowOff>
    </xdr:to>
    <xdr:sp macro="" textlink="">
      <xdr:nvSpPr>
        <xdr:cNvPr id="277" name="楕円 276"/>
        <xdr:cNvSpPr/>
      </xdr:nvSpPr>
      <xdr:spPr>
        <a:xfrm>
          <a:off x="13843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5097</xdr:rowOff>
    </xdr:from>
    <xdr:ext cx="762000" cy="259045"/>
    <xdr:sp macro="" textlink="">
      <xdr:nvSpPr>
        <xdr:cNvPr id="278" name="テキスト ボックス 277"/>
        <xdr:cNvSpPr txBox="1"/>
      </xdr:nvSpPr>
      <xdr:spPr>
        <a:xfrm>
          <a:off x="13512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97427</xdr:rowOff>
    </xdr:from>
    <xdr:to>
      <xdr:col>65</xdr:col>
      <xdr:colOff>53975</xdr:colOff>
      <xdr:row>54</xdr:row>
      <xdr:rowOff>27577</xdr:rowOff>
    </xdr:to>
    <xdr:sp macro="" textlink="">
      <xdr:nvSpPr>
        <xdr:cNvPr id="279" name="楕円 278"/>
        <xdr:cNvSpPr/>
      </xdr:nvSpPr>
      <xdr:spPr>
        <a:xfrm>
          <a:off x="12954000" y="918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37754</xdr:rowOff>
    </xdr:from>
    <xdr:ext cx="762000" cy="259045"/>
    <xdr:sp macro="" textlink="">
      <xdr:nvSpPr>
        <xdr:cNvPr id="280" name="テキスト ボックス 279"/>
        <xdr:cNvSpPr txBox="1"/>
      </xdr:nvSpPr>
      <xdr:spPr>
        <a:xfrm>
          <a:off x="12623800" y="895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合併以降、補助団体等への補助金の見直しを行ってきた結果、類似団体平均を下回っている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普通交付税の減額等</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により前年度に比べて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ポイントの増となった</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今後も可能な限り補助金の見直しを行い抑制に努める。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35</xdr:row>
      <xdr:rowOff>46990</xdr:rowOff>
    </xdr:to>
    <xdr:cxnSp macro="">
      <xdr:nvCxnSpPr>
        <xdr:cNvPr id="310" name="直線コネクタ 309"/>
        <xdr:cNvCxnSpPr/>
      </xdr:nvCxnSpPr>
      <xdr:spPr>
        <a:xfrm>
          <a:off x="15671800" y="6002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149860</xdr:rowOff>
    </xdr:from>
    <xdr:to>
      <xdr:col>78</xdr:col>
      <xdr:colOff>69850</xdr:colOff>
      <xdr:row>35</xdr:row>
      <xdr:rowOff>1270</xdr:rowOff>
    </xdr:to>
    <xdr:cxnSp macro="">
      <xdr:nvCxnSpPr>
        <xdr:cNvPr id="313" name="直線コネクタ 312"/>
        <xdr:cNvCxnSpPr/>
      </xdr:nvCxnSpPr>
      <xdr:spPr>
        <a:xfrm>
          <a:off x="14782800" y="5979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140716</xdr:rowOff>
    </xdr:from>
    <xdr:to>
      <xdr:col>73</xdr:col>
      <xdr:colOff>180975</xdr:colOff>
      <xdr:row>34</xdr:row>
      <xdr:rowOff>149860</xdr:rowOff>
    </xdr:to>
    <xdr:cxnSp macro="">
      <xdr:nvCxnSpPr>
        <xdr:cNvPr id="316" name="直線コネクタ 315"/>
        <xdr:cNvCxnSpPr/>
      </xdr:nvCxnSpPr>
      <xdr:spPr>
        <a:xfrm>
          <a:off x="13893800" y="59700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140716</xdr:rowOff>
    </xdr:from>
    <xdr:to>
      <xdr:col>69</xdr:col>
      <xdr:colOff>92075</xdr:colOff>
      <xdr:row>34</xdr:row>
      <xdr:rowOff>145288</xdr:rowOff>
    </xdr:to>
    <xdr:cxnSp macro="">
      <xdr:nvCxnSpPr>
        <xdr:cNvPr id="319" name="直線コネクタ 318"/>
        <xdr:cNvCxnSpPr/>
      </xdr:nvCxnSpPr>
      <xdr:spPr>
        <a:xfrm flipV="1">
          <a:off x="13004800" y="59700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29" name="楕円 328"/>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12717</xdr:rowOff>
    </xdr:from>
    <xdr:ext cx="762000" cy="259045"/>
    <xdr:sp macro="" textlink="">
      <xdr:nvSpPr>
        <xdr:cNvPr id="330"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121920</xdr:rowOff>
    </xdr:from>
    <xdr:to>
      <xdr:col>78</xdr:col>
      <xdr:colOff>120650</xdr:colOff>
      <xdr:row>35</xdr:row>
      <xdr:rowOff>52070</xdr:rowOff>
    </xdr:to>
    <xdr:sp macro="" textlink="">
      <xdr:nvSpPr>
        <xdr:cNvPr id="331" name="楕円 330"/>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32" name="テキスト ボックス 331"/>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33" name="楕円 332"/>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34" name="テキスト ボックス 333"/>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89916</xdr:rowOff>
    </xdr:from>
    <xdr:to>
      <xdr:col>69</xdr:col>
      <xdr:colOff>142875</xdr:colOff>
      <xdr:row>35</xdr:row>
      <xdr:rowOff>20066</xdr:rowOff>
    </xdr:to>
    <xdr:sp macro="" textlink="">
      <xdr:nvSpPr>
        <xdr:cNvPr id="335" name="楕円 334"/>
        <xdr:cNvSpPr/>
      </xdr:nvSpPr>
      <xdr:spPr>
        <a:xfrm>
          <a:off x="13843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30243</xdr:rowOff>
    </xdr:from>
    <xdr:ext cx="762000" cy="259045"/>
    <xdr:sp macro="" textlink="">
      <xdr:nvSpPr>
        <xdr:cNvPr id="336" name="テキスト ボックス 335"/>
        <xdr:cNvSpPr txBox="1"/>
      </xdr:nvSpPr>
      <xdr:spPr>
        <a:xfrm>
          <a:off x="13512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94488</xdr:rowOff>
    </xdr:from>
    <xdr:to>
      <xdr:col>65</xdr:col>
      <xdr:colOff>53975</xdr:colOff>
      <xdr:row>35</xdr:row>
      <xdr:rowOff>24638</xdr:rowOff>
    </xdr:to>
    <xdr:sp macro="" textlink="">
      <xdr:nvSpPr>
        <xdr:cNvPr id="337" name="楕円 336"/>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34815</xdr:rowOff>
    </xdr:from>
    <xdr:ext cx="762000" cy="259045"/>
    <xdr:sp macro="" textlink="">
      <xdr:nvSpPr>
        <xdr:cNvPr id="338" name="テキスト ボックス 337"/>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これまでの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繰上償還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実施等により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改善されているが、人口１人当たりの公債費は、類似団体平均</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70,059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千円、本市</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144,305</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千円と類似団体平均額の約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倍となっている。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また、今後、近年の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大型事業（対馬病院建設負担金等）に係る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元金償還開始等に</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公債費の増額が見込まれる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ため、積極的な繰上償還を実施するとともに起債の抑制を図り、公債費の削減に努める。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75</xdr:row>
      <xdr:rowOff>159386</xdr:rowOff>
    </xdr:to>
    <xdr:cxnSp macro="">
      <xdr:nvCxnSpPr>
        <xdr:cNvPr id="370" name="直線コネクタ 369"/>
        <xdr:cNvCxnSpPr/>
      </xdr:nvCxnSpPr>
      <xdr:spPr>
        <a:xfrm flipV="1">
          <a:off x="3987800" y="12981940"/>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159386</xdr:rowOff>
    </xdr:from>
    <xdr:to>
      <xdr:col>19</xdr:col>
      <xdr:colOff>187325</xdr:colOff>
      <xdr:row>75</xdr:row>
      <xdr:rowOff>170814</xdr:rowOff>
    </xdr:to>
    <xdr:cxnSp macro="">
      <xdr:nvCxnSpPr>
        <xdr:cNvPr id="373" name="直線コネクタ 372"/>
        <xdr:cNvCxnSpPr/>
      </xdr:nvCxnSpPr>
      <xdr:spPr>
        <a:xfrm flipV="1">
          <a:off x="3098800" y="1301813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170814</xdr:rowOff>
    </xdr:from>
    <xdr:to>
      <xdr:col>15</xdr:col>
      <xdr:colOff>98425</xdr:colOff>
      <xdr:row>76</xdr:row>
      <xdr:rowOff>24130</xdr:rowOff>
    </xdr:to>
    <xdr:cxnSp macro="">
      <xdr:nvCxnSpPr>
        <xdr:cNvPr id="376" name="直線コネクタ 375"/>
        <xdr:cNvCxnSpPr/>
      </xdr:nvCxnSpPr>
      <xdr:spPr>
        <a:xfrm flipV="1">
          <a:off x="2209800" y="1302956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24130</xdr:rowOff>
    </xdr:from>
    <xdr:to>
      <xdr:col>11</xdr:col>
      <xdr:colOff>9525</xdr:colOff>
      <xdr:row>76</xdr:row>
      <xdr:rowOff>29845</xdr:rowOff>
    </xdr:to>
    <xdr:cxnSp macro="">
      <xdr:nvCxnSpPr>
        <xdr:cNvPr id="379" name="直線コネクタ 378"/>
        <xdr:cNvCxnSpPr/>
      </xdr:nvCxnSpPr>
      <xdr:spPr>
        <a:xfrm flipV="1">
          <a:off x="1320800" y="130543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72390</xdr:rowOff>
    </xdr:from>
    <xdr:to>
      <xdr:col>24</xdr:col>
      <xdr:colOff>76200</xdr:colOff>
      <xdr:row>76</xdr:row>
      <xdr:rowOff>2539</xdr:rowOff>
    </xdr:to>
    <xdr:sp macro="" textlink="">
      <xdr:nvSpPr>
        <xdr:cNvPr id="389" name="楕円 388"/>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44467</xdr:rowOff>
    </xdr:from>
    <xdr:ext cx="762000" cy="259045"/>
    <xdr:sp macro="" textlink="">
      <xdr:nvSpPr>
        <xdr:cNvPr id="390" name="公債費該当値テキスト"/>
        <xdr:cNvSpPr txBox="1"/>
      </xdr:nvSpPr>
      <xdr:spPr>
        <a:xfrm>
          <a:off x="4914900" y="129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108585</xdr:rowOff>
    </xdr:from>
    <xdr:to>
      <xdr:col>20</xdr:col>
      <xdr:colOff>38100</xdr:colOff>
      <xdr:row>76</xdr:row>
      <xdr:rowOff>38736</xdr:rowOff>
    </xdr:to>
    <xdr:sp macro="" textlink="">
      <xdr:nvSpPr>
        <xdr:cNvPr id="391" name="楕円 390"/>
        <xdr:cNvSpPr/>
      </xdr:nvSpPr>
      <xdr:spPr>
        <a:xfrm>
          <a:off x="3937000" y="12967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23513</xdr:rowOff>
    </xdr:from>
    <xdr:ext cx="736600" cy="259045"/>
    <xdr:sp macro="" textlink="">
      <xdr:nvSpPr>
        <xdr:cNvPr id="392" name="テキスト ボックス 391"/>
        <xdr:cNvSpPr txBox="1"/>
      </xdr:nvSpPr>
      <xdr:spPr>
        <a:xfrm>
          <a:off x="3606800" y="13053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120015</xdr:rowOff>
    </xdr:from>
    <xdr:to>
      <xdr:col>15</xdr:col>
      <xdr:colOff>149225</xdr:colOff>
      <xdr:row>76</xdr:row>
      <xdr:rowOff>50164</xdr:rowOff>
    </xdr:to>
    <xdr:sp macro="" textlink="">
      <xdr:nvSpPr>
        <xdr:cNvPr id="393" name="楕円 392"/>
        <xdr:cNvSpPr/>
      </xdr:nvSpPr>
      <xdr:spPr>
        <a:xfrm>
          <a:off x="3048000" y="129787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34941</xdr:rowOff>
    </xdr:from>
    <xdr:ext cx="762000" cy="259045"/>
    <xdr:sp macro="" textlink="">
      <xdr:nvSpPr>
        <xdr:cNvPr id="394" name="テキスト ボックス 393"/>
        <xdr:cNvSpPr txBox="1"/>
      </xdr:nvSpPr>
      <xdr:spPr>
        <a:xfrm>
          <a:off x="2717800" y="1306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144780</xdr:rowOff>
    </xdr:from>
    <xdr:to>
      <xdr:col>11</xdr:col>
      <xdr:colOff>60325</xdr:colOff>
      <xdr:row>76</xdr:row>
      <xdr:rowOff>74930</xdr:rowOff>
    </xdr:to>
    <xdr:sp macro="" textlink="">
      <xdr:nvSpPr>
        <xdr:cNvPr id="395" name="楕円 394"/>
        <xdr:cNvSpPr/>
      </xdr:nvSpPr>
      <xdr:spPr>
        <a:xfrm>
          <a:off x="2159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59707</xdr:rowOff>
    </xdr:from>
    <xdr:ext cx="762000" cy="259045"/>
    <xdr:sp macro="" textlink="">
      <xdr:nvSpPr>
        <xdr:cNvPr id="396" name="テキスト ボックス 395"/>
        <xdr:cNvSpPr txBox="1"/>
      </xdr:nvSpPr>
      <xdr:spPr>
        <a:xfrm>
          <a:off x="18288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150495</xdr:rowOff>
    </xdr:from>
    <xdr:to>
      <xdr:col>6</xdr:col>
      <xdr:colOff>171450</xdr:colOff>
      <xdr:row>76</xdr:row>
      <xdr:rowOff>80645</xdr:rowOff>
    </xdr:to>
    <xdr:sp macro="" textlink="">
      <xdr:nvSpPr>
        <xdr:cNvPr id="397" name="楕円 396"/>
        <xdr:cNvSpPr/>
      </xdr:nvSpPr>
      <xdr:spPr>
        <a:xfrm>
          <a:off x="12700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65422</xdr:rowOff>
    </xdr:from>
    <xdr:ext cx="762000" cy="259045"/>
    <xdr:sp macro="" textlink="">
      <xdr:nvSpPr>
        <xdr:cNvPr id="398" name="テキスト ボックス 397"/>
        <xdr:cNvSpPr txBox="1"/>
      </xdr:nvSpPr>
      <xdr:spPr>
        <a:xfrm>
          <a:off x="939800" y="1309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他団体に比べ公債費の比率が大きな分、他の経費を抑制することにより類似団体平均を大きく下回っているが、平成２６年度からの普通交付税合併算定替えの縮減による経常一般財源の減により上昇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公債費の抑制に努めるとともに、効率のいい行政運営を目指す。</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12700</xdr:rowOff>
    </xdr:from>
    <xdr:to>
      <xdr:col>82</xdr:col>
      <xdr:colOff>107950</xdr:colOff>
      <xdr:row>75</xdr:row>
      <xdr:rowOff>58420</xdr:rowOff>
    </xdr:to>
    <xdr:cxnSp macro="">
      <xdr:nvCxnSpPr>
        <xdr:cNvPr id="431" name="直線コネクタ 430"/>
        <xdr:cNvCxnSpPr/>
      </xdr:nvCxnSpPr>
      <xdr:spPr>
        <a:xfrm>
          <a:off x="15671800" y="128714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66040</xdr:rowOff>
    </xdr:from>
    <xdr:to>
      <xdr:col>78</xdr:col>
      <xdr:colOff>69850</xdr:colOff>
      <xdr:row>75</xdr:row>
      <xdr:rowOff>12700</xdr:rowOff>
    </xdr:to>
    <xdr:cxnSp macro="">
      <xdr:nvCxnSpPr>
        <xdr:cNvPr id="434" name="直線コネクタ 433"/>
        <xdr:cNvCxnSpPr/>
      </xdr:nvCxnSpPr>
      <xdr:spPr>
        <a:xfrm>
          <a:off x="14782800" y="1275334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16510</xdr:rowOff>
    </xdr:from>
    <xdr:to>
      <xdr:col>73</xdr:col>
      <xdr:colOff>180975</xdr:colOff>
      <xdr:row>74</xdr:row>
      <xdr:rowOff>66040</xdr:rowOff>
    </xdr:to>
    <xdr:cxnSp macro="">
      <xdr:nvCxnSpPr>
        <xdr:cNvPr id="437" name="直線コネクタ 436"/>
        <xdr:cNvCxnSpPr/>
      </xdr:nvCxnSpPr>
      <xdr:spPr>
        <a:xfrm>
          <a:off x="13893800" y="127038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165100</xdr:rowOff>
    </xdr:from>
    <xdr:to>
      <xdr:col>69</xdr:col>
      <xdr:colOff>92075</xdr:colOff>
      <xdr:row>74</xdr:row>
      <xdr:rowOff>16510</xdr:rowOff>
    </xdr:to>
    <xdr:cxnSp macro="">
      <xdr:nvCxnSpPr>
        <xdr:cNvPr id="440" name="直線コネクタ 439"/>
        <xdr:cNvCxnSpPr/>
      </xdr:nvCxnSpPr>
      <xdr:spPr>
        <a:xfrm>
          <a:off x="13004800" y="126809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7620</xdr:rowOff>
    </xdr:from>
    <xdr:to>
      <xdr:col>82</xdr:col>
      <xdr:colOff>158750</xdr:colOff>
      <xdr:row>75</xdr:row>
      <xdr:rowOff>109220</xdr:rowOff>
    </xdr:to>
    <xdr:sp macro="" textlink="">
      <xdr:nvSpPr>
        <xdr:cNvPr id="450" name="楕円 449"/>
        <xdr:cNvSpPr/>
      </xdr:nvSpPr>
      <xdr:spPr>
        <a:xfrm>
          <a:off x="164592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24147</xdr:rowOff>
    </xdr:from>
    <xdr:ext cx="762000" cy="259045"/>
    <xdr:sp macro="" textlink="">
      <xdr:nvSpPr>
        <xdr:cNvPr id="451" name="公債費以外該当値テキスト"/>
        <xdr:cNvSpPr txBox="1"/>
      </xdr:nvSpPr>
      <xdr:spPr>
        <a:xfrm>
          <a:off x="165989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133350</xdr:rowOff>
    </xdr:from>
    <xdr:to>
      <xdr:col>78</xdr:col>
      <xdr:colOff>120650</xdr:colOff>
      <xdr:row>75</xdr:row>
      <xdr:rowOff>63500</xdr:rowOff>
    </xdr:to>
    <xdr:sp macro="" textlink="">
      <xdr:nvSpPr>
        <xdr:cNvPr id="452" name="楕円 451"/>
        <xdr:cNvSpPr/>
      </xdr:nvSpPr>
      <xdr:spPr>
        <a:xfrm>
          <a:off x="15621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73677</xdr:rowOff>
    </xdr:from>
    <xdr:ext cx="736600" cy="259045"/>
    <xdr:sp macro="" textlink="">
      <xdr:nvSpPr>
        <xdr:cNvPr id="453" name="テキスト ボックス 452"/>
        <xdr:cNvSpPr txBox="1"/>
      </xdr:nvSpPr>
      <xdr:spPr>
        <a:xfrm>
          <a:off x="15290800" y="1258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15240</xdr:rowOff>
    </xdr:from>
    <xdr:to>
      <xdr:col>74</xdr:col>
      <xdr:colOff>31750</xdr:colOff>
      <xdr:row>74</xdr:row>
      <xdr:rowOff>116840</xdr:rowOff>
    </xdr:to>
    <xdr:sp macro="" textlink="">
      <xdr:nvSpPr>
        <xdr:cNvPr id="454" name="楕円 453"/>
        <xdr:cNvSpPr/>
      </xdr:nvSpPr>
      <xdr:spPr>
        <a:xfrm>
          <a:off x="14732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127017</xdr:rowOff>
    </xdr:from>
    <xdr:ext cx="762000" cy="259045"/>
    <xdr:sp macro="" textlink="">
      <xdr:nvSpPr>
        <xdr:cNvPr id="455" name="テキスト ボックス 454"/>
        <xdr:cNvSpPr txBox="1"/>
      </xdr:nvSpPr>
      <xdr:spPr>
        <a:xfrm>
          <a:off x="14401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137160</xdr:rowOff>
    </xdr:from>
    <xdr:to>
      <xdr:col>69</xdr:col>
      <xdr:colOff>142875</xdr:colOff>
      <xdr:row>74</xdr:row>
      <xdr:rowOff>67310</xdr:rowOff>
    </xdr:to>
    <xdr:sp macro="" textlink="">
      <xdr:nvSpPr>
        <xdr:cNvPr id="456" name="楕円 455"/>
        <xdr:cNvSpPr/>
      </xdr:nvSpPr>
      <xdr:spPr>
        <a:xfrm>
          <a:off x="13843000" y="126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77487</xdr:rowOff>
    </xdr:from>
    <xdr:ext cx="762000" cy="259045"/>
    <xdr:sp macro="" textlink="">
      <xdr:nvSpPr>
        <xdr:cNvPr id="457" name="テキスト ボックス 456"/>
        <xdr:cNvSpPr txBox="1"/>
      </xdr:nvSpPr>
      <xdr:spPr>
        <a:xfrm>
          <a:off x="13512800" y="1242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114300</xdr:rowOff>
    </xdr:from>
    <xdr:to>
      <xdr:col>65</xdr:col>
      <xdr:colOff>53975</xdr:colOff>
      <xdr:row>74</xdr:row>
      <xdr:rowOff>44450</xdr:rowOff>
    </xdr:to>
    <xdr:sp macro="" textlink="">
      <xdr:nvSpPr>
        <xdr:cNvPr id="458" name="楕円 457"/>
        <xdr:cNvSpPr/>
      </xdr:nvSpPr>
      <xdr:spPr>
        <a:xfrm>
          <a:off x="129540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54627</xdr:rowOff>
    </xdr:from>
    <xdr:ext cx="762000" cy="259045"/>
    <xdr:sp macro="" textlink="">
      <xdr:nvSpPr>
        <xdr:cNvPr id="459" name="テキスト ボックス 458"/>
        <xdr:cNvSpPr txBox="1"/>
      </xdr:nvSpPr>
      <xdr:spPr>
        <a:xfrm>
          <a:off x="12623800" y="1239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139014</xdr:rowOff>
    </xdr:from>
    <xdr:to>
      <xdr:col>29</xdr:col>
      <xdr:colOff>127000</xdr:colOff>
      <xdr:row>14</xdr:row>
      <xdr:rowOff>23470</xdr:rowOff>
    </xdr:to>
    <xdr:cxnSp macro="">
      <xdr:nvCxnSpPr>
        <xdr:cNvPr id="50" name="直線コネクタ 49"/>
        <xdr:cNvCxnSpPr/>
      </xdr:nvCxnSpPr>
      <xdr:spPr bwMode="auto">
        <a:xfrm flipV="1">
          <a:off x="5003800" y="2415489"/>
          <a:ext cx="647700" cy="55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155524</xdr:rowOff>
    </xdr:from>
    <xdr:to>
      <xdr:col>26</xdr:col>
      <xdr:colOff>50800</xdr:colOff>
      <xdr:row>14</xdr:row>
      <xdr:rowOff>23470</xdr:rowOff>
    </xdr:to>
    <xdr:cxnSp macro="">
      <xdr:nvCxnSpPr>
        <xdr:cNvPr id="53" name="直線コネクタ 52"/>
        <xdr:cNvCxnSpPr/>
      </xdr:nvCxnSpPr>
      <xdr:spPr bwMode="auto">
        <a:xfrm>
          <a:off x="4305300" y="2431999"/>
          <a:ext cx="698500" cy="39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155524</xdr:rowOff>
    </xdr:from>
    <xdr:to>
      <xdr:col>22</xdr:col>
      <xdr:colOff>114300</xdr:colOff>
      <xdr:row>14</xdr:row>
      <xdr:rowOff>38214</xdr:rowOff>
    </xdr:to>
    <xdr:cxnSp macro="">
      <xdr:nvCxnSpPr>
        <xdr:cNvPr id="56" name="直線コネクタ 55"/>
        <xdr:cNvCxnSpPr/>
      </xdr:nvCxnSpPr>
      <xdr:spPr bwMode="auto">
        <a:xfrm flipV="1">
          <a:off x="3606800" y="2431999"/>
          <a:ext cx="698500" cy="54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38214</xdr:rowOff>
    </xdr:from>
    <xdr:to>
      <xdr:col>18</xdr:col>
      <xdr:colOff>177800</xdr:colOff>
      <xdr:row>14</xdr:row>
      <xdr:rowOff>49822</xdr:rowOff>
    </xdr:to>
    <xdr:cxnSp macro="">
      <xdr:nvCxnSpPr>
        <xdr:cNvPr id="59" name="直線コネクタ 58"/>
        <xdr:cNvCxnSpPr/>
      </xdr:nvCxnSpPr>
      <xdr:spPr bwMode="auto">
        <a:xfrm flipV="1">
          <a:off x="2908300" y="2486139"/>
          <a:ext cx="698500" cy="11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88214</xdr:rowOff>
    </xdr:from>
    <xdr:to>
      <xdr:col>29</xdr:col>
      <xdr:colOff>177800</xdr:colOff>
      <xdr:row>14</xdr:row>
      <xdr:rowOff>18364</xdr:rowOff>
    </xdr:to>
    <xdr:sp macro="" textlink="">
      <xdr:nvSpPr>
        <xdr:cNvPr id="69" name="楕円 68"/>
        <xdr:cNvSpPr/>
      </xdr:nvSpPr>
      <xdr:spPr bwMode="auto">
        <a:xfrm>
          <a:off x="5600700" y="2364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104741</xdr:rowOff>
    </xdr:from>
    <xdr:ext cx="762000" cy="259045"/>
    <xdr:sp macro="" textlink="">
      <xdr:nvSpPr>
        <xdr:cNvPr id="70" name="人口1人当たり決算額の推移該当値テキスト130"/>
        <xdr:cNvSpPr txBox="1"/>
      </xdr:nvSpPr>
      <xdr:spPr>
        <a:xfrm>
          <a:off x="5740400" y="220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144120</xdr:rowOff>
    </xdr:from>
    <xdr:to>
      <xdr:col>26</xdr:col>
      <xdr:colOff>101600</xdr:colOff>
      <xdr:row>14</xdr:row>
      <xdr:rowOff>74270</xdr:rowOff>
    </xdr:to>
    <xdr:sp macro="" textlink="">
      <xdr:nvSpPr>
        <xdr:cNvPr id="71" name="楕円 70"/>
        <xdr:cNvSpPr/>
      </xdr:nvSpPr>
      <xdr:spPr bwMode="auto">
        <a:xfrm>
          <a:off x="4953000" y="2420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84447</xdr:rowOff>
    </xdr:from>
    <xdr:ext cx="736600" cy="259045"/>
    <xdr:sp macro="" textlink="">
      <xdr:nvSpPr>
        <xdr:cNvPr id="72" name="テキスト ボックス 71"/>
        <xdr:cNvSpPr txBox="1"/>
      </xdr:nvSpPr>
      <xdr:spPr>
        <a:xfrm>
          <a:off x="4622800" y="218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104724</xdr:rowOff>
    </xdr:from>
    <xdr:to>
      <xdr:col>22</xdr:col>
      <xdr:colOff>165100</xdr:colOff>
      <xdr:row>14</xdr:row>
      <xdr:rowOff>34874</xdr:rowOff>
    </xdr:to>
    <xdr:sp macro="" textlink="">
      <xdr:nvSpPr>
        <xdr:cNvPr id="73" name="楕円 72"/>
        <xdr:cNvSpPr/>
      </xdr:nvSpPr>
      <xdr:spPr bwMode="auto">
        <a:xfrm>
          <a:off x="4254500" y="2381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45051</xdr:rowOff>
    </xdr:from>
    <xdr:ext cx="762000" cy="259045"/>
    <xdr:sp macro="" textlink="">
      <xdr:nvSpPr>
        <xdr:cNvPr id="74" name="テキスト ボックス 73"/>
        <xdr:cNvSpPr txBox="1"/>
      </xdr:nvSpPr>
      <xdr:spPr>
        <a:xfrm>
          <a:off x="3924300" y="215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158864</xdr:rowOff>
    </xdr:from>
    <xdr:to>
      <xdr:col>19</xdr:col>
      <xdr:colOff>38100</xdr:colOff>
      <xdr:row>14</xdr:row>
      <xdr:rowOff>89014</xdr:rowOff>
    </xdr:to>
    <xdr:sp macro="" textlink="">
      <xdr:nvSpPr>
        <xdr:cNvPr id="75" name="楕円 74"/>
        <xdr:cNvSpPr/>
      </xdr:nvSpPr>
      <xdr:spPr bwMode="auto">
        <a:xfrm>
          <a:off x="3556000" y="2435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99191</xdr:rowOff>
    </xdr:from>
    <xdr:ext cx="762000" cy="259045"/>
    <xdr:sp macro="" textlink="">
      <xdr:nvSpPr>
        <xdr:cNvPr id="76" name="テキスト ボックス 75"/>
        <xdr:cNvSpPr txBox="1"/>
      </xdr:nvSpPr>
      <xdr:spPr>
        <a:xfrm>
          <a:off x="3225800" y="220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170472</xdr:rowOff>
    </xdr:from>
    <xdr:to>
      <xdr:col>15</xdr:col>
      <xdr:colOff>101600</xdr:colOff>
      <xdr:row>14</xdr:row>
      <xdr:rowOff>100622</xdr:rowOff>
    </xdr:to>
    <xdr:sp macro="" textlink="">
      <xdr:nvSpPr>
        <xdr:cNvPr id="77" name="楕円 76"/>
        <xdr:cNvSpPr/>
      </xdr:nvSpPr>
      <xdr:spPr bwMode="auto">
        <a:xfrm>
          <a:off x="2857500" y="2446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110799</xdr:rowOff>
    </xdr:from>
    <xdr:ext cx="762000" cy="259045"/>
    <xdr:sp macro="" textlink="">
      <xdr:nvSpPr>
        <xdr:cNvPr id="78" name="テキスト ボックス 77"/>
        <xdr:cNvSpPr txBox="1"/>
      </xdr:nvSpPr>
      <xdr:spPr>
        <a:xfrm>
          <a:off x="2527300" y="221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180268</xdr:rowOff>
    </xdr:from>
    <xdr:to>
      <xdr:col>29</xdr:col>
      <xdr:colOff>127000</xdr:colOff>
      <xdr:row>37</xdr:row>
      <xdr:rowOff>245287</xdr:rowOff>
    </xdr:to>
    <xdr:cxnSp macro="">
      <xdr:nvCxnSpPr>
        <xdr:cNvPr id="110" name="直線コネクタ 109"/>
        <xdr:cNvCxnSpPr/>
      </xdr:nvCxnSpPr>
      <xdr:spPr bwMode="auto">
        <a:xfrm>
          <a:off x="5003800" y="7304968"/>
          <a:ext cx="647700" cy="65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167069</xdr:rowOff>
    </xdr:from>
    <xdr:to>
      <xdr:col>26</xdr:col>
      <xdr:colOff>50800</xdr:colOff>
      <xdr:row>37</xdr:row>
      <xdr:rowOff>180268</xdr:rowOff>
    </xdr:to>
    <xdr:cxnSp macro="">
      <xdr:nvCxnSpPr>
        <xdr:cNvPr id="113" name="直線コネクタ 112"/>
        <xdr:cNvCxnSpPr/>
      </xdr:nvCxnSpPr>
      <xdr:spPr bwMode="auto">
        <a:xfrm>
          <a:off x="4305300" y="7291769"/>
          <a:ext cx="698500" cy="13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154912</xdr:rowOff>
    </xdr:from>
    <xdr:to>
      <xdr:col>22</xdr:col>
      <xdr:colOff>114300</xdr:colOff>
      <xdr:row>37</xdr:row>
      <xdr:rowOff>167069</xdr:rowOff>
    </xdr:to>
    <xdr:cxnSp macro="">
      <xdr:nvCxnSpPr>
        <xdr:cNvPr id="116" name="直線コネクタ 115"/>
        <xdr:cNvCxnSpPr/>
      </xdr:nvCxnSpPr>
      <xdr:spPr bwMode="auto">
        <a:xfrm>
          <a:off x="3606800" y="7279612"/>
          <a:ext cx="698500" cy="12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133414</xdr:rowOff>
    </xdr:from>
    <xdr:to>
      <xdr:col>18</xdr:col>
      <xdr:colOff>177800</xdr:colOff>
      <xdr:row>37</xdr:row>
      <xdr:rowOff>154912</xdr:rowOff>
    </xdr:to>
    <xdr:cxnSp macro="">
      <xdr:nvCxnSpPr>
        <xdr:cNvPr id="119" name="直線コネクタ 118"/>
        <xdr:cNvCxnSpPr/>
      </xdr:nvCxnSpPr>
      <xdr:spPr bwMode="auto">
        <a:xfrm>
          <a:off x="2908300" y="7258114"/>
          <a:ext cx="698500" cy="21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194487</xdr:rowOff>
    </xdr:from>
    <xdr:to>
      <xdr:col>29</xdr:col>
      <xdr:colOff>177800</xdr:colOff>
      <xdr:row>37</xdr:row>
      <xdr:rowOff>296087</xdr:rowOff>
    </xdr:to>
    <xdr:sp macro="" textlink="">
      <xdr:nvSpPr>
        <xdr:cNvPr id="129" name="楕円 128"/>
        <xdr:cNvSpPr/>
      </xdr:nvSpPr>
      <xdr:spPr bwMode="auto">
        <a:xfrm>
          <a:off x="5600700" y="7319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141959</xdr:rowOff>
    </xdr:from>
    <xdr:ext cx="762000" cy="259045"/>
    <xdr:sp macro="" textlink="">
      <xdr:nvSpPr>
        <xdr:cNvPr id="130" name="人口1人当たり決算額の推移該当値テキスト445"/>
        <xdr:cNvSpPr txBox="1"/>
      </xdr:nvSpPr>
      <xdr:spPr>
        <a:xfrm>
          <a:off x="5740400" y="726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129468</xdr:rowOff>
    </xdr:from>
    <xdr:to>
      <xdr:col>26</xdr:col>
      <xdr:colOff>101600</xdr:colOff>
      <xdr:row>37</xdr:row>
      <xdr:rowOff>231068</xdr:rowOff>
    </xdr:to>
    <xdr:sp macro="" textlink="">
      <xdr:nvSpPr>
        <xdr:cNvPr id="131" name="楕円 130"/>
        <xdr:cNvSpPr/>
      </xdr:nvSpPr>
      <xdr:spPr bwMode="auto">
        <a:xfrm>
          <a:off x="4953000" y="7254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69795</xdr:rowOff>
    </xdr:from>
    <xdr:ext cx="736600" cy="259045"/>
    <xdr:sp macro="" textlink="">
      <xdr:nvSpPr>
        <xdr:cNvPr id="132" name="テキスト ボックス 131"/>
        <xdr:cNvSpPr txBox="1"/>
      </xdr:nvSpPr>
      <xdr:spPr>
        <a:xfrm>
          <a:off x="4622800" y="7023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116269</xdr:rowOff>
    </xdr:from>
    <xdr:to>
      <xdr:col>22</xdr:col>
      <xdr:colOff>165100</xdr:colOff>
      <xdr:row>37</xdr:row>
      <xdr:rowOff>217869</xdr:rowOff>
    </xdr:to>
    <xdr:sp macro="" textlink="">
      <xdr:nvSpPr>
        <xdr:cNvPr id="133" name="楕円 132"/>
        <xdr:cNvSpPr/>
      </xdr:nvSpPr>
      <xdr:spPr bwMode="auto">
        <a:xfrm>
          <a:off x="4254500" y="7240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56596</xdr:rowOff>
    </xdr:from>
    <xdr:ext cx="762000" cy="259045"/>
    <xdr:sp macro="" textlink="">
      <xdr:nvSpPr>
        <xdr:cNvPr id="134" name="テキスト ボックス 133"/>
        <xdr:cNvSpPr txBox="1"/>
      </xdr:nvSpPr>
      <xdr:spPr>
        <a:xfrm>
          <a:off x="3924300" y="7009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104112</xdr:rowOff>
    </xdr:from>
    <xdr:to>
      <xdr:col>19</xdr:col>
      <xdr:colOff>38100</xdr:colOff>
      <xdr:row>37</xdr:row>
      <xdr:rowOff>205712</xdr:rowOff>
    </xdr:to>
    <xdr:sp macro="" textlink="">
      <xdr:nvSpPr>
        <xdr:cNvPr id="135" name="楕円 134"/>
        <xdr:cNvSpPr/>
      </xdr:nvSpPr>
      <xdr:spPr bwMode="auto">
        <a:xfrm>
          <a:off x="3556000" y="7228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44439</xdr:rowOff>
    </xdr:from>
    <xdr:ext cx="762000" cy="259045"/>
    <xdr:sp macro="" textlink="">
      <xdr:nvSpPr>
        <xdr:cNvPr id="136" name="テキスト ボックス 135"/>
        <xdr:cNvSpPr txBox="1"/>
      </xdr:nvSpPr>
      <xdr:spPr>
        <a:xfrm>
          <a:off x="3225800" y="6997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82614</xdr:rowOff>
    </xdr:from>
    <xdr:to>
      <xdr:col>15</xdr:col>
      <xdr:colOff>101600</xdr:colOff>
      <xdr:row>37</xdr:row>
      <xdr:rowOff>184214</xdr:rowOff>
    </xdr:to>
    <xdr:sp macro="" textlink="">
      <xdr:nvSpPr>
        <xdr:cNvPr id="137" name="楕円 136"/>
        <xdr:cNvSpPr/>
      </xdr:nvSpPr>
      <xdr:spPr bwMode="auto">
        <a:xfrm>
          <a:off x="2857500" y="7207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22941</xdr:rowOff>
    </xdr:from>
    <xdr:ext cx="762000" cy="259045"/>
    <xdr:sp macro="" textlink="">
      <xdr:nvSpPr>
        <xdr:cNvPr id="138" name="テキスト ボックス 137"/>
        <xdr:cNvSpPr txBox="1"/>
      </xdr:nvSpPr>
      <xdr:spPr>
        <a:xfrm>
          <a:off x="2527300" y="697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31,413
31,225
707.42
32,895,394
32,013,420
469,675
17,536,489
43,923,370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12814</xdr:rowOff>
    </xdr:from>
    <xdr:to>
      <xdr:col>24</xdr:col>
      <xdr:colOff>63500</xdr:colOff>
      <xdr:row>30</xdr:row>
      <xdr:rowOff>71222</xdr:rowOff>
    </xdr:to>
    <xdr:cxnSp macro="">
      <xdr:nvCxnSpPr>
        <xdr:cNvPr id="61" name="直線コネクタ 60"/>
        <xdr:cNvCxnSpPr/>
      </xdr:nvCxnSpPr>
      <xdr:spPr>
        <a:xfrm flipV="1">
          <a:off x="3797300" y="5156314"/>
          <a:ext cx="838200" cy="5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50355</xdr:rowOff>
    </xdr:from>
    <xdr:to>
      <xdr:col>19</xdr:col>
      <xdr:colOff>177800</xdr:colOff>
      <xdr:row>30</xdr:row>
      <xdr:rowOff>71222</xdr:rowOff>
    </xdr:to>
    <xdr:cxnSp macro="">
      <xdr:nvCxnSpPr>
        <xdr:cNvPr id="64" name="直線コネクタ 63"/>
        <xdr:cNvCxnSpPr/>
      </xdr:nvCxnSpPr>
      <xdr:spPr>
        <a:xfrm>
          <a:off x="2908300" y="5193855"/>
          <a:ext cx="889000" cy="2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50355</xdr:rowOff>
    </xdr:from>
    <xdr:to>
      <xdr:col>15</xdr:col>
      <xdr:colOff>50800</xdr:colOff>
      <xdr:row>30</xdr:row>
      <xdr:rowOff>105512</xdr:rowOff>
    </xdr:to>
    <xdr:cxnSp macro="">
      <xdr:nvCxnSpPr>
        <xdr:cNvPr id="67" name="直線コネクタ 66"/>
        <xdr:cNvCxnSpPr/>
      </xdr:nvCxnSpPr>
      <xdr:spPr>
        <a:xfrm flipV="1">
          <a:off x="2019300" y="5193855"/>
          <a:ext cx="889000" cy="5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29</xdr:row>
      <xdr:rowOff>145415</xdr:rowOff>
    </xdr:from>
    <xdr:to>
      <xdr:col>10</xdr:col>
      <xdr:colOff>114300</xdr:colOff>
      <xdr:row>30</xdr:row>
      <xdr:rowOff>105512</xdr:rowOff>
    </xdr:to>
    <xdr:cxnSp macro="">
      <xdr:nvCxnSpPr>
        <xdr:cNvPr id="70" name="直線コネクタ 69"/>
        <xdr:cNvCxnSpPr/>
      </xdr:nvCxnSpPr>
      <xdr:spPr>
        <a:xfrm>
          <a:off x="1130300" y="5117465"/>
          <a:ext cx="889000" cy="1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133464</xdr:rowOff>
    </xdr:from>
    <xdr:to>
      <xdr:col>24</xdr:col>
      <xdr:colOff>114300</xdr:colOff>
      <xdr:row>30</xdr:row>
      <xdr:rowOff>63614</xdr:rowOff>
    </xdr:to>
    <xdr:sp macro="" textlink="">
      <xdr:nvSpPr>
        <xdr:cNvPr id="80" name="楕円 79"/>
        <xdr:cNvSpPr/>
      </xdr:nvSpPr>
      <xdr:spPr>
        <a:xfrm>
          <a:off x="4584700" y="510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86491</xdr:rowOff>
    </xdr:from>
    <xdr:ext cx="599010" cy="259045"/>
    <xdr:sp macro="" textlink="">
      <xdr:nvSpPr>
        <xdr:cNvPr id="81" name="人件費該当値テキスト"/>
        <xdr:cNvSpPr txBox="1"/>
      </xdr:nvSpPr>
      <xdr:spPr>
        <a:xfrm>
          <a:off x="4686300" y="5058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20422</xdr:rowOff>
    </xdr:from>
    <xdr:to>
      <xdr:col>20</xdr:col>
      <xdr:colOff>38100</xdr:colOff>
      <xdr:row>30</xdr:row>
      <xdr:rowOff>122022</xdr:rowOff>
    </xdr:to>
    <xdr:sp macro="" textlink="">
      <xdr:nvSpPr>
        <xdr:cNvPr id="82" name="楕円 81"/>
        <xdr:cNvSpPr/>
      </xdr:nvSpPr>
      <xdr:spPr>
        <a:xfrm>
          <a:off x="3746500" y="51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28</xdr:row>
      <xdr:rowOff>138549</xdr:rowOff>
    </xdr:from>
    <xdr:ext cx="599010" cy="259045"/>
    <xdr:sp macro="" textlink="">
      <xdr:nvSpPr>
        <xdr:cNvPr id="83" name="テキスト ボックス 82"/>
        <xdr:cNvSpPr txBox="1"/>
      </xdr:nvSpPr>
      <xdr:spPr>
        <a:xfrm>
          <a:off x="3497795" y="4939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171005</xdr:rowOff>
    </xdr:from>
    <xdr:to>
      <xdr:col>15</xdr:col>
      <xdr:colOff>101600</xdr:colOff>
      <xdr:row>30</xdr:row>
      <xdr:rowOff>101155</xdr:rowOff>
    </xdr:to>
    <xdr:sp macro="" textlink="">
      <xdr:nvSpPr>
        <xdr:cNvPr id="84" name="楕円 83"/>
        <xdr:cNvSpPr/>
      </xdr:nvSpPr>
      <xdr:spPr>
        <a:xfrm>
          <a:off x="2857500" y="514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28</xdr:row>
      <xdr:rowOff>117682</xdr:rowOff>
    </xdr:from>
    <xdr:ext cx="599010" cy="259045"/>
    <xdr:sp macro="" textlink="">
      <xdr:nvSpPr>
        <xdr:cNvPr id="85" name="テキスト ボックス 84"/>
        <xdr:cNvSpPr txBox="1"/>
      </xdr:nvSpPr>
      <xdr:spPr>
        <a:xfrm>
          <a:off x="2608795" y="4918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54712</xdr:rowOff>
    </xdr:from>
    <xdr:to>
      <xdr:col>10</xdr:col>
      <xdr:colOff>165100</xdr:colOff>
      <xdr:row>30</xdr:row>
      <xdr:rowOff>156312</xdr:rowOff>
    </xdr:to>
    <xdr:sp macro="" textlink="">
      <xdr:nvSpPr>
        <xdr:cNvPr id="86" name="楕円 85"/>
        <xdr:cNvSpPr/>
      </xdr:nvSpPr>
      <xdr:spPr>
        <a:xfrm>
          <a:off x="1968500" y="519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1389</xdr:rowOff>
    </xdr:from>
    <xdr:ext cx="599010" cy="259045"/>
    <xdr:sp macro="" textlink="">
      <xdr:nvSpPr>
        <xdr:cNvPr id="87" name="テキスト ボックス 86"/>
        <xdr:cNvSpPr txBox="1"/>
      </xdr:nvSpPr>
      <xdr:spPr>
        <a:xfrm>
          <a:off x="1719795" y="497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94615</xdr:rowOff>
    </xdr:from>
    <xdr:to>
      <xdr:col>6</xdr:col>
      <xdr:colOff>38100</xdr:colOff>
      <xdr:row>30</xdr:row>
      <xdr:rowOff>24765</xdr:rowOff>
    </xdr:to>
    <xdr:sp macro="" textlink="">
      <xdr:nvSpPr>
        <xdr:cNvPr id="88" name="楕円 87"/>
        <xdr:cNvSpPr/>
      </xdr:nvSpPr>
      <xdr:spPr>
        <a:xfrm>
          <a:off x="1079500" y="506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28</xdr:row>
      <xdr:rowOff>41292</xdr:rowOff>
    </xdr:from>
    <xdr:ext cx="599010" cy="259045"/>
    <xdr:sp macro="" textlink="">
      <xdr:nvSpPr>
        <xdr:cNvPr id="89" name="テキスト ボックス 88"/>
        <xdr:cNvSpPr txBox="1"/>
      </xdr:nvSpPr>
      <xdr:spPr>
        <a:xfrm>
          <a:off x="830795" y="484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158623</xdr:rowOff>
    </xdr:from>
    <xdr:to>
      <xdr:col>24</xdr:col>
      <xdr:colOff>63500</xdr:colOff>
      <xdr:row>51</xdr:row>
      <xdr:rowOff>47498</xdr:rowOff>
    </xdr:to>
    <xdr:cxnSp macro="">
      <xdr:nvCxnSpPr>
        <xdr:cNvPr id="119" name="直線コネクタ 118"/>
        <xdr:cNvCxnSpPr/>
      </xdr:nvCxnSpPr>
      <xdr:spPr>
        <a:xfrm flipV="1">
          <a:off x="3797300" y="873112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6312</xdr:rowOff>
    </xdr:from>
    <xdr:to>
      <xdr:col>19</xdr:col>
      <xdr:colOff>177800</xdr:colOff>
      <xdr:row>51</xdr:row>
      <xdr:rowOff>47498</xdr:rowOff>
    </xdr:to>
    <xdr:cxnSp macro="">
      <xdr:nvCxnSpPr>
        <xdr:cNvPr id="122" name="直線コネクタ 121"/>
        <xdr:cNvCxnSpPr/>
      </xdr:nvCxnSpPr>
      <xdr:spPr>
        <a:xfrm>
          <a:off x="2908300" y="8750262"/>
          <a:ext cx="889000" cy="4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129794</xdr:rowOff>
    </xdr:from>
    <xdr:to>
      <xdr:col>15</xdr:col>
      <xdr:colOff>50800</xdr:colOff>
      <xdr:row>51</xdr:row>
      <xdr:rowOff>6312</xdr:rowOff>
    </xdr:to>
    <xdr:cxnSp macro="">
      <xdr:nvCxnSpPr>
        <xdr:cNvPr id="125" name="直線コネクタ 124"/>
        <xdr:cNvCxnSpPr/>
      </xdr:nvCxnSpPr>
      <xdr:spPr>
        <a:xfrm>
          <a:off x="2019300" y="8702294"/>
          <a:ext cx="889000" cy="4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129794</xdr:rowOff>
    </xdr:from>
    <xdr:to>
      <xdr:col>10</xdr:col>
      <xdr:colOff>114300</xdr:colOff>
      <xdr:row>51</xdr:row>
      <xdr:rowOff>146418</xdr:rowOff>
    </xdr:to>
    <xdr:cxnSp macro="">
      <xdr:nvCxnSpPr>
        <xdr:cNvPr id="128" name="直線コネクタ 127"/>
        <xdr:cNvCxnSpPr/>
      </xdr:nvCxnSpPr>
      <xdr:spPr>
        <a:xfrm flipV="1">
          <a:off x="1130300" y="8702294"/>
          <a:ext cx="889000" cy="18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107823</xdr:rowOff>
    </xdr:from>
    <xdr:to>
      <xdr:col>24</xdr:col>
      <xdr:colOff>114300</xdr:colOff>
      <xdr:row>51</xdr:row>
      <xdr:rowOff>37973</xdr:rowOff>
    </xdr:to>
    <xdr:sp macro="" textlink="">
      <xdr:nvSpPr>
        <xdr:cNvPr id="138" name="楕円 137"/>
        <xdr:cNvSpPr/>
      </xdr:nvSpPr>
      <xdr:spPr>
        <a:xfrm>
          <a:off x="4584700" y="868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60850</xdr:rowOff>
    </xdr:from>
    <xdr:ext cx="599010" cy="259045"/>
    <xdr:sp macro="" textlink="">
      <xdr:nvSpPr>
        <xdr:cNvPr id="139" name="物件費該当値テキスト"/>
        <xdr:cNvSpPr txBox="1"/>
      </xdr:nvSpPr>
      <xdr:spPr>
        <a:xfrm>
          <a:off x="4686300" y="86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168148</xdr:rowOff>
    </xdr:from>
    <xdr:to>
      <xdr:col>20</xdr:col>
      <xdr:colOff>38100</xdr:colOff>
      <xdr:row>51</xdr:row>
      <xdr:rowOff>98298</xdr:rowOff>
    </xdr:to>
    <xdr:sp macro="" textlink="">
      <xdr:nvSpPr>
        <xdr:cNvPr id="140" name="楕円 139"/>
        <xdr:cNvSpPr/>
      </xdr:nvSpPr>
      <xdr:spPr>
        <a:xfrm>
          <a:off x="3746500" y="874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114825</xdr:rowOff>
    </xdr:from>
    <xdr:ext cx="599010" cy="259045"/>
    <xdr:sp macro="" textlink="">
      <xdr:nvSpPr>
        <xdr:cNvPr id="141" name="テキスト ボックス 140"/>
        <xdr:cNvSpPr txBox="1"/>
      </xdr:nvSpPr>
      <xdr:spPr>
        <a:xfrm>
          <a:off x="3497795" y="8515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126962</xdr:rowOff>
    </xdr:from>
    <xdr:to>
      <xdr:col>15</xdr:col>
      <xdr:colOff>101600</xdr:colOff>
      <xdr:row>51</xdr:row>
      <xdr:rowOff>57112</xdr:rowOff>
    </xdr:to>
    <xdr:sp macro="" textlink="">
      <xdr:nvSpPr>
        <xdr:cNvPr id="142" name="楕円 141"/>
        <xdr:cNvSpPr/>
      </xdr:nvSpPr>
      <xdr:spPr>
        <a:xfrm>
          <a:off x="2857500" y="869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73639</xdr:rowOff>
    </xdr:from>
    <xdr:ext cx="599010" cy="259045"/>
    <xdr:sp macro="" textlink="">
      <xdr:nvSpPr>
        <xdr:cNvPr id="143" name="テキスト ボックス 142"/>
        <xdr:cNvSpPr txBox="1"/>
      </xdr:nvSpPr>
      <xdr:spPr>
        <a:xfrm>
          <a:off x="2608795" y="8474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78994</xdr:rowOff>
    </xdr:from>
    <xdr:to>
      <xdr:col>10</xdr:col>
      <xdr:colOff>165100</xdr:colOff>
      <xdr:row>51</xdr:row>
      <xdr:rowOff>9144</xdr:rowOff>
    </xdr:to>
    <xdr:sp macro="" textlink="">
      <xdr:nvSpPr>
        <xdr:cNvPr id="144" name="楕円 143"/>
        <xdr:cNvSpPr/>
      </xdr:nvSpPr>
      <xdr:spPr>
        <a:xfrm>
          <a:off x="1968500" y="86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25671</xdr:rowOff>
    </xdr:from>
    <xdr:ext cx="599010" cy="259045"/>
    <xdr:sp macro="" textlink="">
      <xdr:nvSpPr>
        <xdr:cNvPr id="145" name="テキスト ボックス 144"/>
        <xdr:cNvSpPr txBox="1"/>
      </xdr:nvSpPr>
      <xdr:spPr>
        <a:xfrm>
          <a:off x="1719795" y="842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95618</xdr:rowOff>
    </xdr:from>
    <xdr:to>
      <xdr:col>6</xdr:col>
      <xdr:colOff>38100</xdr:colOff>
      <xdr:row>52</xdr:row>
      <xdr:rowOff>25768</xdr:rowOff>
    </xdr:to>
    <xdr:sp macro="" textlink="">
      <xdr:nvSpPr>
        <xdr:cNvPr id="146" name="楕円 145"/>
        <xdr:cNvSpPr/>
      </xdr:nvSpPr>
      <xdr:spPr>
        <a:xfrm>
          <a:off x="1079500" y="883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42295</xdr:rowOff>
    </xdr:from>
    <xdr:ext cx="599010" cy="259045"/>
    <xdr:sp macro="" textlink="">
      <xdr:nvSpPr>
        <xdr:cNvPr id="147" name="テキスト ボックス 146"/>
        <xdr:cNvSpPr txBox="1"/>
      </xdr:nvSpPr>
      <xdr:spPr>
        <a:xfrm>
          <a:off x="830795" y="861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89275</xdr:rowOff>
    </xdr:from>
    <xdr:to>
      <xdr:col>24</xdr:col>
      <xdr:colOff>63500</xdr:colOff>
      <xdr:row>78</xdr:row>
      <xdr:rowOff>98285</xdr:rowOff>
    </xdr:to>
    <xdr:cxnSp macro="">
      <xdr:nvCxnSpPr>
        <xdr:cNvPr id="176" name="直線コネクタ 175"/>
        <xdr:cNvCxnSpPr/>
      </xdr:nvCxnSpPr>
      <xdr:spPr>
        <a:xfrm>
          <a:off x="3797300" y="13462375"/>
          <a:ext cx="838200" cy="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89275</xdr:rowOff>
    </xdr:from>
    <xdr:to>
      <xdr:col>19</xdr:col>
      <xdr:colOff>177800</xdr:colOff>
      <xdr:row>78</xdr:row>
      <xdr:rowOff>127355</xdr:rowOff>
    </xdr:to>
    <xdr:cxnSp macro="">
      <xdr:nvCxnSpPr>
        <xdr:cNvPr id="179" name="直線コネクタ 178"/>
        <xdr:cNvCxnSpPr/>
      </xdr:nvCxnSpPr>
      <xdr:spPr>
        <a:xfrm flipV="1">
          <a:off x="2908300" y="13462375"/>
          <a:ext cx="889000" cy="3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127355</xdr:rowOff>
    </xdr:from>
    <xdr:to>
      <xdr:col>15</xdr:col>
      <xdr:colOff>50800</xdr:colOff>
      <xdr:row>78</xdr:row>
      <xdr:rowOff>151873</xdr:rowOff>
    </xdr:to>
    <xdr:cxnSp macro="">
      <xdr:nvCxnSpPr>
        <xdr:cNvPr id="182" name="直線コネクタ 181"/>
        <xdr:cNvCxnSpPr/>
      </xdr:nvCxnSpPr>
      <xdr:spPr>
        <a:xfrm flipV="1">
          <a:off x="2019300" y="13500455"/>
          <a:ext cx="889000" cy="2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151873</xdr:rowOff>
    </xdr:from>
    <xdr:to>
      <xdr:col>10</xdr:col>
      <xdr:colOff>114300</xdr:colOff>
      <xdr:row>78</xdr:row>
      <xdr:rowOff>163798</xdr:rowOff>
    </xdr:to>
    <xdr:cxnSp macro="">
      <xdr:nvCxnSpPr>
        <xdr:cNvPr id="185" name="直線コネクタ 184"/>
        <xdr:cNvCxnSpPr/>
      </xdr:nvCxnSpPr>
      <xdr:spPr>
        <a:xfrm flipV="1">
          <a:off x="1130300" y="13524973"/>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47485</xdr:rowOff>
    </xdr:from>
    <xdr:to>
      <xdr:col>24</xdr:col>
      <xdr:colOff>114300</xdr:colOff>
      <xdr:row>78</xdr:row>
      <xdr:rowOff>149085</xdr:rowOff>
    </xdr:to>
    <xdr:sp macro="" textlink="">
      <xdr:nvSpPr>
        <xdr:cNvPr id="195" name="楕円 194"/>
        <xdr:cNvSpPr/>
      </xdr:nvSpPr>
      <xdr:spPr>
        <a:xfrm>
          <a:off x="4584700" y="1342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162405</xdr:rowOff>
    </xdr:from>
    <xdr:ext cx="469744" cy="259045"/>
    <xdr:sp macro="" textlink="">
      <xdr:nvSpPr>
        <xdr:cNvPr id="196" name="維持補修費該当値テキスト"/>
        <xdr:cNvSpPr txBox="1"/>
      </xdr:nvSpPr>
      <xdr:spPr>
        <a:xfrm>
          <a:off x="4686300" y="1336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38475</xdr:rowOff>
    </xdr:from>
    <xdr:to>
      <xdr:col>20</xdr:col>
      <xdr:colOff>38100</xdr:colOff>
      <xdr:row>78</xdr:row>
      <xdr:rowOff>140075</xdr:rowOff>
    </xdr:to>
    <xdr:sp macro="" textlink="">
      <xdr:nvSpPr>
        <xdr:cNvPr id="197" name="楕円 196"/>
        <xdr:cNvSpPr/>
      </xdr:nvSpPr>
      <xdr:spPr>
        <a:xfrm>
          <a:off x="3746500" y="134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131202</xdr:rowOff>
    </xdr:from>
    <xdr:ext cx="469744" cy="259045"/>
    <xdr:sp macro="" textlink="">
      <xdr:nvSpPr>
        <xdr:cNvPr id="198" name="テキスト ボックス 197"/>
        <xdr:cNvSpPr txBox="1"/>
      </xdr:nvSpPr>
      <xdr:spPr>
        <a:xfrm>
          <a:off x="3562428" y="1350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76555</xdr:rowOff>
    </xdr:from>
    <xdr:to>
      <xdr:col>15</xdr:col>
      <xdr:colOff>101600</xdr:colOff>
      <xdr:row>79</xdr:row>
      <xdr:rowOff>6705</xdr:rowOff>
    </xdr:to>
    <xdr:sp macro="" textlink="">
      <xdr:nvSpPr>
        <xdr:cNvPr id="199" name="楕円 198"/>
        <xdr:cNvSpPr/>
      </xdr:nvSpPr>
      <xdr:spPr>
        <a:xfrm>
          <a:off x="2857500" y="134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169282</xdr:rowOff>
    </xdr:from>
    <xdr:ext cx="469744" cy="259045"/>
    <xdr:sp macro="" textlink="">
      <xdr:nvSpPr>
        <xdr:cNvPr id="200" name="テキスト ボックス 199"/>
        <xdr:cNvSpPr txBox="1"/>
      </xdr:nvSpPr>
      <xdr:spPr>
        <a:xfrm>
          <a:off x="2673428" y="1354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101073</xdr:rowOff>
    </xdr:from>
    <xdr:to>
      <xdr:col>10</xdr:col>
      <xdr:colOff>165100</xdr:colOff>
      <xdr:row>79</xdr:row>
      <xdr:rowOff>31223</xdr:rowOff>
    </xdr:to>
    <xdr:sp macro="" textlink="">
      <xdr:nvSpPr>
        <xdr:cNvPr id="201" name="楕円 200"/>
        <xdr:cNvSpPr/>
      </xdr:nvSpPr>
      <xdr:spPr>
        <a:xfrm>
          <a:off x="1968500" y="1347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22350</xdr:rowOff>
    </xdr:from>
    <xdr:ext cx="469744" cy="259045"/>
    <xdr:sp macro="" textlink="">
      <xdr:nvSpPr>
        <xdr:cNvPr id="202" name="テキスト ボックス 201"/>
        <xdr:cNvSpPr txBox="1"/>
      </xdr:nvSpPr>
      <xdr:spPr>
        <a:xfrm>
          <a:off x="1784428" y="1356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112998</xdr:rowOff>
    </xdr:from>
    <xdr:to>
      <xdr:col>6</xdr:col>
      <xdr:colOff>38100</xdr:colOff>
      <xdr:row>79</xdr:row>
      <xdr:rowOff>43148</xdr:rowOff>
    </xdr:to>
    <xdr:sp macro="" textlink="">
      <xdr:nvSpPr>
        <xdr:cNvPr id="203" name="楕円 202"/>
        <xdr:cNvSpPr/>
      </xdr:nvSpPr>
      <xdr:spPr>
        <a:xfrm>
          <a:off x="1079500" y="1348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34275</xdr:rowOff>
    </xdr:from>
    <xdr:ext cx="469744" cy="259045"/>
    <xdr:sp macro="" textlink="">
      <xdr:nvSpPr>
        <xdr:cNvPr id="204" name="テキスト ボックス 203"/>
        <xdr:cNvSpPr txBox="1"/>
      </xdr:nvSpPr>
      <xdr:spPr>
        <a:xfrm>
          <a:off x="895428" y="1357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60261</xdr:rowOff>
    </xdr:from>
    <xdr:to>
      <xdr:col>24</xdr:col>
      <xdr:colOff>63500</xdr:colOff>
      <xdr:row>94</xdr:row>
      <xdr:rowOff>68263</xdr:rowOff>
    </xdr:to>
    <xdr:cxnSp macro="">
      <xdr:nvCxnSpPr>
        <xdr:cNvPr id="234" name="直線コネクタ 233"/>
        <xdr:cNvCxnSpPr/>
      </xdr:nvCxnSpPr>
      <xdr:spPr>
        <a:xfrm>
          <a:off x="3797300" y="16176561"/>
          <a:ext cx="8382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60261</xdr:rowOff>
    </xdr:from>
    <xdr:to>
      <xdr:col>19</xdr:col>
      <xdr:colOff>177800</xdr:colOff>
      <xdr:row>95</xdr:row>
      <xdr:rowOff>1956</xdr:rowOff>
    </xdr:to>
    <xdr:cxnSp macro="">
      <xdr:nvCxnSpPr>
        <xdr:cNvPr id="237" name="直線コネクタ 236"/>
        <xdr:cNvCxnSpPr/>
      </xdr:nvCxnSpPr>
      <xdr:spPr>
        <a:xfrm flipV="1">
          <a:off x="2908300" y="16176561"/>
          <a:ext cx="889000" cy="1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39" name="テキスト ボックス 238"/>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1956</xdr:rowOff>
    </xdr:from>
    <xdr:to>
      <xdr:col>15</xdr:col>
      <xdr:colOff>50800</xdr:colOff>
      <xdr:row>95</xdr:row>
      <xdr:rowOff>28854</xdr:rowOff>
    </xdr:to>
    <xdr:cxnSp macro="">
      <xdr:nvCxnSpPr>
        <xdr:cNvPr id="240" name="直線コネクタ 239"/>
        <xdr:cNvCxnSpPr/>
      </xdr:nvCxnSpPr>
      <xdr:spPr>
        <a:xfrm flipV="1">
          <a:off x="2019300" y="16289706"/>
          <a:ext cx="889000" cy="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33165</xdr:rowOff>
    </xdr:from>
    <xdr:ext cx="534377" cy="259045"/>
    <xdr:sp macro="" textlink="">
      <xdr:nvSpPr>
        <xdr:cNvPr id="242" name="テキスト ボックス 241"/>
        <xdr:cNvSpPr txBox="1"/>
      </xdr:nvSpPr>
      <xdr:spPr>
        <a:xfrm>
          <a:off x="2641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28854</xdr:rowOff>
    </xdr:from>
    <xdr:to>
      <xdr:col>10</xdr:col>
      <xdr:colOff>114300</xdr:colOff>
      <xdr:row>95</xdr:row>
      <xdr:rowOff>85230</xdr:rowOff>
    </xdr:to>
    <xdr:cxnSp macro="">
      <xdr:nvCxnSpPr>
        <xdr:cNvPr id="243" name="直線コネクタ 242"/>
        <xdr:cNvCxnSpPr/>
      </xdr:nvCxnSpPr>
      <xdr:spPr>
        <a:xfrm flipV="1">
          <a:off x="1130300" y="16316604"/>
          <a:ext cx="889000" cy="5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101046</xdr:rowOff>
    </xdr:from>
    <xdr:ext cx="534377" cy="259045"/>
    <xdr:sp macro="" textlink="">
      <xdr:nvSpPr>
        <xdr:cNvPr id="245" name="テキスト ボックス 244"/>
        <xdr:cNvSpPr txBox="1"/>
      </xdr:nvSpPr>
      <xdr:spPr>
        <a:xfrm>
          <a:off x="1752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6481</xdr:rowOff>
    </xdr:from>
    <xdr:ext cx="534377" cy="259045"/>
    <xdr:sp macro="" textlink="">
      <xdr:nvSpPr>
        <xdr:cNvPr id="247" name="テキスト ボックス 246"/>
        <xdr:cNvSpPr txBox="1"/>
      </xdr:nvSpPr>
      <xdr:spPr>
        <a:xfrm>
          <a:off x="863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17463</xdr:rowOff>
    </xdr:from>
    <xdr:to>
      <xdr:col>24</xdr:col>
      <xdr:colOff>114300</xdr:colOff>
      <xdr:row>94</xdr:row>
      <xdr:rowOff>119063</xdr:rowOff>
    </xdr:to>
    <xdr:sp macro="" textlink="">
      <xdr:nvSpPr>
        <xdr:cNvPr id="253" name="楕円 252"/>
        <xdr:cNvSpPr/>
      </xdr:nvSpPr>
      <xdr:spPr>
        <a:xfrm>
          <a:off x="4584700" y="161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40340</xdr:rowOff>
    </xdr:from>
    <xdr:ext cx="599010" cy="259045"/>
    <xdr:sp macro="" textlink="">
      <xdr:nvSpPr>
        <xdr:cNvPr id="254" name="扶助費該当値テキスト"/>
        <xdr:cNvSpPr txBox="1"/>
      </xdr:nvSpPr>
      <xdr:spPr>
        <a:xfrm>
          <a:off x="4686300" y="1598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9461</xdr:rowOff>
    </xdr:from>
    <xdr:to>
      <xdr:col>20</xdr:col>
      <xdr:colOff>38100</xdr:colOff>
      <xdr:row>94</xdr:row>
      <xdr:rowOff>111061</xdr:rowOff>
    </xdr:to>
    <xdr:sp macro="" textlink="">
      <xdr:nvSpPr>
        <xdr:cNvPr id="255" name="楕円 254"/>
        <xdr:cNvSpPr/>
      </xdr:nvSpPr>
      <xdr:spPr>
        <a:xfrm>
          <a:off x="3746500" y="1612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127588</xdr:rowOff>
    </xdr:from>
    <xdr:ext cx="599010" cy="259045"/>
    <xdr:sp macro="" textlink="">
      <xdr:nvSpPr>
        <xdr:cNvPr id="256" name="テキスト ボックス 255"/>
        <xdr:cNvSpPr txBox="1"/>
      </xdr:nvSpPr>
      <xdr:spPr>
        <a:xfrm>
          <a:off x="3497795" y="1590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122606</xdr:rowOff>
    </xdr:from>
    <xdr:to>
      <xdr:col>15</xdr:col>
      <xdr:colOff>101600</xdr:colOff>
      <xdr:row>95</xdr:row>
      <xdr:rowOff>52756</xdr:rowOff>
    </xdr:to>
    <xdr:sp macro="" textlink="">
      <xdr:nvSpPr>
        <xdr:cNvPr id="257" name="楕円 256"/>
        <xdr:cNvSpPr/>
      </xdr:nvSpPr>
      <xdr:spPr>
        <a:xfrm>
          <a:off x="2857500" y="1623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69283</xdr:rowOff>
    </xdr:from>
    <xdr:ext cx="599010" cy="259045"/>
    <xdr:sp macro="" textlink="">
      <xdr:nvSpPr>
        <xdr:cNvPr id="258" name="テキスト ボックス 257"/>
        <xdr:cNvSpPr txBox="1"/>
      </xdr:nvSpPr>
      <xdr:spPr>
        <a:xfrm>
          <a:off x="2608795" y="1601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149504</xdr:rowOff>
    </xdr:from>
    <xdr:to>
      <xdr:col>10</xdr:col>
      <xdr:colOff>165100</xdr:colOff>
      <xdr:row>95</xdr:row>
      <xdr:rowOff>79654</xdr:rowOff>
    </xdr:to>
    <xdr:sp macro="" textlink="">
      <xdr:nvSpPr>
        <xdr:cNvPr id="259" name="楕円 258"/>
        <xdr:cNvSpPr/>
      </xdr:nvSpPr>
      <xdr:spPr>
        <a:xfrm>
          <a:off x="1968500" y="1626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96181</xdr:rowOff>
    </xdr:from>
    <xdr:ext cx="599010" cy="259045"/>
    <xdr:sp macro="" textlink="">
      <xdr:nvSpPr>
        <xdr:cNvPr id="260" name="テキスト ボックス 259"/>
        <xdr:cNvSpPr txBox="1"/>
      </xdr:nvSpPr>
      <xdr:spPr>
        <a:xfrm>
          <a:off x="1719795" y="16041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34430</xdr:rowOff>
    </xdr:from>
    <xdr:to>
      <xdr:col>6</xdr:col>
      <xdr:colOff>38100</xdr:colOff>
      <xdr:row>95</xdr:row>
      <xdr:rowOff>136030</xdr:rowOff>
    </xdr:to>
    <xdr:sp macro="" textlink="">
      <xdr:nvSpPr>
        <xdr:cNvPr id="261" name="楕円 260"/>
        <xdr:cNvSpPr/>
      </xdr:nvSpPr>
      <xdr:spPr>
        <a:xfrm>
          <a:off x="1079500" y="163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152557</xdr:rowOff>
    </xdr:from>
    <xdr:ext cx="599010" cy="259045"/>
    <xdr:sp macro="" textlink="">
      <xdr:nvSpPr>
        <xdr:cNvPr id="262" name="テキスト ボックス 261"/>
        <xdr:cNvSpPr txBox="1"/>
      </xdr:nvSpPr>
      <xdr:spPr>
        <a:xfrm>
          <a:off x="830795" y="1609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76203</xdr:rowOff>
    </xdr:from>
    <xdr:to>
      <xdr:col>55</xdr:col>
      <xdr:colOff>0</xdr:colOff>
      <xdr:row>35</xdr:row>
      <xdr:rowOff>17955</xdr:rowOff>
    </xdr:to>
    <xdr:cxnSp macro="">
      <xdr:nvCxnSpPr>
        <xdr:cNvPr id="291" name="直線コネクタ 290"/>
        <xdr:cNvCxnSpPr/>
      </xdr:nvCxnSpPr>
      <xdr:spPr>
        <a:xfrm flipV="1">
          <a:off x="9639300" y="5734053"/>
          <a:ext cx="838200" cy="28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75989</xdr:rowOff>
    </xdr:from>
    <xdr:to>
      <xdr:col>50</xdr:col>
      <xdr:colOff>114300</xdr:colOff>
      <xdr:row>35</xdr:row>
      <xdr:rowOff>17955</xdr:rowOff>
    </xdr:to>
    <xdr:cxnSp macro="">
      <xdr:nvCxnSpPr>
        <xdr:cNvPr id="294" name="直線コネクタ 293"/>
        <xdr:cNvCxnSpPr/>
      </xdr:nvCxnSpPr>
      <xdr:spPr>
        <a:xfrm>
          <a:off x="8750300" y="5905289"/>
          <a:ext cx="889000" cy="11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104374</xdr:rowOff>
    </xdr:from>
    <xdr:to>
      <xdr:col>45</xdr:col>
      <xdr:colOff>177800</xdr:colOff>
      <xdr:row>34</xdr:row>
      <xdr:rowOff>75989</xdr:rowOff>
    </xdr:to>
    <xdr:cxnSp macro="">
      <xdr:nvCxnSpPr>
        <xdr:cNvPr id="297" name="直線コネクタ 296"/>
        <xdr:cNvCxnSpPr/>
      </xdr:nvCxnSpPr>
      <xdr:spPr>
        <a:xfrm>
          <a:off x="7861300" y="5590774"/>
          <a:ext cx="889000" cy="3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104374</xdr:rowOff>
    </xdr:from>
    <xdr:to>
      <xdr:col>41</xdr:col>
      <xdr:colOff>50800</xdr:colOff>
      <xdr:row>34</xdr:row>
      <xdr:rowOff>93850</xdr:rowOff>
    </xdr:to>
    <xdr:cxnSp macro="">
      <xdr:nvCxnSpPr>
        <xdr:cNvPr id="300" name="直線コネクタ 299"/>
        <xdr:cNvCxnSpPr/>
      </xdr:nvCxnSpPr>
      <xdr:spPr>
        <a:xfrm flipV="1">
          <a:off x="6972300" y="5590774"/>
          <a:ext cx="889000" cy="33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4" name="テキスト ボックス 303"/>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25403</xdr:rowOff>
    </xdr:from>
    <xdr:to>
      <xdr:col>55</xdr:col>
      <xdr:colOff>50800</xdr:colOff>
      <xdr:row>33</xdr:row>
      <xdr:rowOff>127003</xdr:rowOff>
    </xdr:to>
    <xdr:sp macro="" textlink="">
      <xdr:nvSpPr>
        <xdr:cNvPr id="310" name="楕円 309"/>
        <xdr:cNvSpPr/>
      </xdr:nvSpPr>
      <xdr:spPr>
        <a:xfrm>
          <a:off x="10426700" y="568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48280</xdr:rowOff>
    </xdr:from>
    <xdr:ext cx="599010" cy="259045"/>
    <xdr:sp macro="" textlink="">
      <xdr:nvSpPr>
        <xdr:cNvPr id="311" name="補助費等該当値テキスト"/>
        <xdr:cNvSpPr txBox="1"/>
      </xdr:nvSpPr>
      <xdr:spPr>
        <a:xfrm>
          <a:off x="10528300" y="5534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138605</xdr:rowOff>
    </xdr:from>
    <xdr:to>
      <xdr:col>50</xdr:col>
      <xdr:colOff>165100</xdr:colOff>
      <xdr:row>35</xdr:row>
      <xdr:rowOff>68755</xdr:rowOff>
    </xdr:to>
    <xdr:sp macro="" textlink="">
      <xdr:nvSpPr>
        <xdr:cNvPr id="312" name="楕円 311"/>
        <xdr:cNvSpPr/>
      </xdr:nvSpPr>
      <xdr:spPr>
        <a:xfrm>
          <a:off x="9588500" y="596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85282</xdr:rowOff>
    </xdr:from>
    <xdr:ext cx="534377" cy="259045"/>
    <xdr:sp macro="" textlink="">
      <xdr:nvSpPr>
        <xdr:cNvPr id="313" name="テキスト ボックス 312"/>
        <xdr:cNvSpPr txBox="1"/>
      </xdr:nvSpPr>
      <xdr:spPr>
        <a:xfrm>
          <a:off x="9372111" y="574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25189</xdr:rowOff>
    </xdr:from>
    <xdr:to>
      <xdr:col>46</xdr:col>
      <xdr:colOff>38100</xdr:colOff>
      <xdr:row>34</xdr:row>
      <xdr:rowOff>126789</xdr:rowOff>
    </xdr:to>
    <xdr:sp macro="" textlink="">
      <xdr:nvSpPr>
        <xdr:cNvPr id="314" name="楕円 313"/>
        <xdr:cNvSpPr/>
      </xdr:nvSpPr>
      <xdr:spPr>
        <a:xfrm>
          <a:off x="8699500" y="58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143316</xdr:rowOff>
    </xdr:from>
    <xdr:ext cx="599010" cy="259045"/>
    <xdr:sp macro="" textlink="">
      <xdr:nvSpPr>
        <xdr:cNvPr id="315" name="テキスト ボックス 314"/>
        <xdr:cNvSpPr txBox="1"/>
      </xdr:nvSpPr>
      <xdr:spPr>
        <a:xfrm>
          <a:off x="8450795" y="562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53574</xdr:rowOff>
    </xdr:from>
    <xdr:to>
      <xdr:col>41</xdr:col>
      <xdr:colOff>101600</xdr:colOff>
      <xdr:row>32</xdr:row>
      <xdr:rowOff>155174</xdr:rowOff>
    </xdr:to>
    <xdr:sp macro="" textlink="">
      <xdr:nvSpPr>
        <xdr:cNvPr id="316" name="楕円 315"/>
        <xdr:cNvSpPr/>
      </xdr:nvSpPr>
      <xdr:spPr>
        <a:xfrm>
          <a:off x="7810500" y="553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251</xdr:rowOff>
    </xdr:from>
    <xdr:ext cx="599010" cy="259045"/>
    <xdr:sp macro="" textlink="">
      <xdr:nvSpPr>
        <xdr:cNvPr id="317" name="テキスト ボックス 316"/>
        <xdr:cNvSpPr txBox="1"/>
      </xdr:nvSpPr>
      <xdr:spPr>
        <a:xfrm>
          <a:off x="7561795" y="531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43050</xdr:rowOff>
    </xdr:from>
    <xdr:to>
      <xdr:col>36</xdr:col>
      <xdr:colOff>165100</xdr:colOff>
      <xdr:row>34</xdr:row>
      <xdr:rowOff>144650</xdr:rowOff>
    </xdr:to>
    <xdr:sp macro="" textlink="">
      <xdr:nvSpPr>
        <xdr:cNvPr id="318" name="楕円 317"/>
        <xdr:cNvSpPr/>
      </xdr:nvSpPr>
      <xdr:spPr>
        <a:xfrm>
          <a:off x="6921500" y="587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161177</xdr:rowOff>
    </xdr:from>
    <xdr:ext cx="599010" cy="259045"/>
    <xdr:sp macro="" textlink="">
      <xdr:nvSpPr>
        <xdr:cNvPr id="319" name="テキスト ボックス 318"/>
        <xdr:cNvSpPr txBox="1"/>
      </xdr:nvSpPr>
      <xdr:spPr>
        <a:xfrm>
          <a:off x="6672795" y="564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7185</xdr:rowOff>
    </xdr:from>
    <xdr:to>
      <xdr:col>55</xdr:col>
      <xdr:colOff>0</xdr:colOff>
      <xdr:row>54</xdr:row>
      <xdr:rowOff>3774</xdr:rowOff>
    </xdr:to>
    <xdr:cxnSp macro="">
      <xdr:nvCxnSpPr>
        <xdr:cNvPr id="346" name="直線コネクタ 345"/>
        <xdr:cNvCxnSpPr/>
      </xdr:nvCxnSpPr>
      <xdr:spPr>
        <a:xfrm flipV="1">
          <a:off x="9639300" y="9094035"/>
          <a:ext cx="838200" cy="16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103504</xdr:rowOff>
    </xdr:from>
    <xdr:to>
      <xdr:col>50</xdr:col>
      <xdr:colOff>114300</xdr:colOff>
      <xdr:row>54</xdr:row>
      <xdr:rowOff>3774</xdr:rowOff>
    </xdr:to>
    <xdr:cxnSp macro="">
      <xdr:nvCxnSpPr>
        <xdr:cNvPr id="349" name="直線コネクタ 348"/>
        <xdr:cNvCxnSpPr/>
      </xdr:nvCxnSpPr>
      <xdr:spPr>
        <a:xfrm>
          <a:off x="8750300" y="9190354"/>
          <a:ext cx="889000" cy="7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62836</xdr:rowOff>
    </xdr:from>
    <xdr:to>
      <xdr:col>45</xdr:col>
      <xdr:colOff>177800</xdr:colOff>
      <xdr:row>53</xdr:row>
      <xdr:rowOff>103504</xdr:rowOff>
    </xdr:to>
    <xdr:cxnSp macro="">
      <xdr:nvCxnSpPr>
        <xdr:cNvPr id="352" name="直線コネクタ 351"/>
        <xdr:cNvCxnSpPr/>
      </xdr:nvCxnSpPr>
      <xdr:spPr>
        <a:xfrm>
          <a:off x="7861300" y="8978236"/>
          <a:ext cx="889000" cy="21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62836</xdr:rowOff>
    </xdr:from>
    <xdr:to>
      <xdr:col>41</xdr:col>
      <xdr:colOff>50800</xdr:colOff>
      <xdr:row>53</xdr:row>
      <xdr:rowOff>69264</xdr:rowOff>
    </xdr:to>
    <xdr:cxnSp macro="">
      <xdr:nvCxnSpPr>
        <xdr:cNvPr id="355" name="直線コネクタ 354"/>
        <xdr:cNvCxnSpPr/>
      </xdr:nvCxnSpPr>
      <xdr:spPr>
        <a:xfrm flipV="1">
          <a:off x="6972300" y="8978236"/>
          <a:ext cx="889000" cy="17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37088</xdr:rowOff>
    </xdr:from>
    <xdr:ext cx="599010" cy="259045"/>
    <xdr:sp macro="" textlink="">
      <xdr:nvSpPr>
        <xdr:cNvPr id="357" name="テキスト ボックス 356"/>
        <xdr:cNvSpPr txBox="1"/>
      </xdr:nvSpPr>
      <xdr:spPr>
        <a:xfrm>
          <a:off x="7561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108653</xdr:rowOff>
    </xdr:from>
    <xdr:ext cx="534377" cy="259045"/>
    <xdr:sp macro="" textlink="">
      <xdr:nvSpPr>
        <xdr:cNvPr id="359" name="テキスト ボックス 358"/>
        <xdr:cNvSpPr txBox="1"/>
      </xdr:nvSpPr>
      <xdr:spPr>
        <a:xfrm>
          <a:off x="6705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127835</xdr:rowOff>
    </xdr:from>
    <xdr:to>
      <xdr:col>55</xdr:col>
      <xdr:colOff>50800</xdr:colOff>
      <xdr:row>53</xdr:row>
      <xdr:rowOff>57985</xdr:rowOff>
    </xdr:to>
    <xdr:sp macro="" textlink="">
      <xdr:nvSpPr>
        <xdr:cNvPr id="365" name="楕円 364"/>
        <xdr:cNvSpPr/>
      </xdr:nvSpPr>
      <xdr:spPr>
        <a:xfrm>
          <a:off x="10426700" y="904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42762</xdr:rowOff>
    </xdr:from>
    <xdr:ext cx="599010" cy="259045"/>
    <xdr:sp macro="" textlink="">
      <xdr:nvSpPr>
        <xdr:cNvPr id="366" name="普通建設事業費該当値テキスト"/>
        <xdr:cNvSpPr txBox="1"/>
      </xdr:nvSpPr>
      <xdr:spPr>
        <a:xfrm>
          <a:off x="10528300" y="895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124424</xdr:rowOff>
    </xdr:from>
    <xdr:to>
      <xdr:col>50</xdr:col>
      <xdr:colOff>165100</xdr:colOff>
      <xdr:row>54</xdr:row>
      <xdr:rowOff>54574</xdr:rowOff>
    </xdr:to>
    <xdr:sp macro="" textlink="">
      <xdr:nvSpPr>
        <xdr:cNvPr id="367" name="楕円 366"/>
        <xdr:cNvSpPr/>
      </xdr:nvSpPr>
      <xdr:spPr>
        <a:xfrm>
          <a:off x="9588500" y="921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71101</xdr:rowOff>
    </xdr:from>
    <xdr:ext cx="599010" cy="259045"/>
    <xdr:sp macro="" textlink="">
      <xdr:nvSpPr>
        <xdr:cNvPr id="368" name="テキスト ボックス 367"/>
        <xdr:cNvSpPr txBox="1"/>
      </xdr:nvSpPr>
      <xdr:spPr>
        <a:xfrm>
          <a:off x="9339795" y="8986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52704</xdr:rowOff>
    </xdr:from>
    <xdr:to>
      <xdr:col>46</xdr:col>
      <xdr:colOff>38100</xdr:colOff>
      <xdr:row>53</xdr:row>
      <xdr:rowOff>154304</xdr:rowOff>
    </xdr:to>
    <xdr:sp macro="" textlink="">
      <xdr:nvSpPr>
        <xdr:cNvPr id="369" name="楕円 368"/>
        <xdr:cNvSpPr/>
      </xdr:nvSpPr>
      <xdr:spPr>
        <a:xfrm>
          <a:off x="8699500" y="913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170831</xdr:rowOff>
    </xdr:from>
    <xdr:ext cx="599010" cy="259045"/>
    <xdr:sp macro="" textlink="">
      <xdr:nvSpPr>
        <xdr:cNvPr id="370" name="テキスト ボックス 369"/>
        <xdr:cNvSpPr txBox="1"/>
      </xdr:nvSpPr>
      <xdr:spPr>
        <a:xfrm>
          <a:off x="8450795" y="891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12036</xdr:rowOff>
    </xdr:from>
    <xdr:to>
      <xdr:col>41</xdr:col>
      <xdr:colOff>101600</xdr:colOff>
      <xdr:row>52</xdr:row>
      <xdr:rowOff>113636</xdr:rowOff>
    </xdr:to>
    <xdr:sp macro="" textlink="">
      <xdr:nvSpPr>
        <xdr:cNvPr id="371" name="楕円 370"/>
        <xdr:cNvSpPr/>
      </xdr:nvSpPr>
      <xdr:spPr>
        <a:xfrm>
          <a:off x="7810500" y="892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130163</xdr:rowOff>
    </xdr:from>
    <xdr:ext cx="599010" cy="259045"/>
    <xdr:sp macro="" textlink="">
      <xdr:nvSpPr>
        <xdr:cNvPr id="372" name="テキスト ボックス 371"/>
        <xdr:cNvSpPr txBox="1"/>
      </xdr:nvSpPr>
      <xdr:spPr>
        <a:xfrm>
          <a:off x="7561795" y="870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18464</xdr:rowOff>
    </xdr:from>
    <xdr:to>
      <xdr:col>36</xdr:col>
      <xdr:colOff>165100</xdr:colOff>
      <xdr:row>53</xdr:row>
      <xdr:rowOff>120064</xdr:rowOff>
    </xdr:to>
    <xdr:sp macro="" textlink="">
      <xdr:nvSpPr>
        <xdr:cNvPr id="373" name="楕円 372"/>
        <xdr:cNvSpPr/>
      </xdr:nvSpPr>
      <xdr:spPr>
        <a:xfrm>
          <a:off x="6921500" y="91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136591</xdr:rowOff>
    </xdr:from>
    <xdr:ext cx="599010" cy="259045"/>
    <xdr:sp macro="" textlink="">
      <xdr:nvSpPr>
        <xdr:cNvPr id="374" name="テキスト ボックス 373"/>
        <xdr:cNvSpPr txBox="1"/>
      </xdr:nvSpPr>
      <xdr:spPr>
        <a:xfrm>
          <a:off x="6672795" y="888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52344</xdr:rowOff>
    </xdr:from>
    <xdr:to>
      <xdr:col>54</xdr:col>
      <xdr:colOff>189865</xdr:colOff>
      <xdr:row>79</xdr:row>
      <xdr:rowOff>44450</xdr:rowOff>
    </xdr:to>
    <xdr:cxnSp macro="">
      <xdr:nvCxnSpPr>
        <xdr:cNvPr id="398" name="直線コネクタ 397"/>
        <xdr:cNvCxnSpPr/>
      </xdr:nvCxnSpPr>
      <xdr:spPr>
        <a:xfrm flipV="1">
          <a:off x="10475595" y="12568194"/>
          <a:ext cx="1270" cy="102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170471</xdr:rowOff>
    </xdr:from>
    <xdr:ext cx="599010" cy="259045"/>
    <xdr:sp macro="" textlink="">
      <xdr:nvSpPr>
        <xdr:cNvPr id="401" name="普通建設事業費 （ うち新規整備　）最大値テキスト"/>
        <xdr:cNvSpPr txBox="1"/>
      </xdr:nvSpPr>
      <xdr:spPr>
        <a:xfrm>
          <a:off x="10528300" y="1234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52344</xdr:rowOff>
    </xdr:from>
    <xdr:to>
      <xdr:col>55</xdr:col>
      <xdr:colOff>88900</xdr:colOff>
      <xdr:row>73</xdr:row>
      <xdr:rowOff>52344</xdr:rowOff>
    </xdr:to>
    <xdr:cxnSp macro="">
      <xdr:nvCxnSpPr>
        <xdr:cNvPr id="402" name="直線コネクタ 401"/>
        <xdr:cNvCxnSpPr/>
      </xdr:nvCxnSpPr>
      <xdr:spPr>
        <a:xfrm>
          <a:off x="10388600" y="12568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422</xdr:rowOff>
    </xdr:from>
    <xdr:to>
      <xdr:col>55</xdr:col>
      <xdr:colOff>0</xdr:colOff>
      <xdr:row>76</xdr:row>
      <xdr:rowOff>109296</xdr:rowOff>
    </xdr:to>
    <xdr:cxnSp macro="">
      <xdr:nvCxnSpPr>
        <xdr:cNvPr id="403" name="直線コネクタ 402"/>
        <xdr:cNvCxnSpPr/>
      </xdr:nvCxnSpPr>
      <xdr:spPr>
        <a:xfrm flipV="1">
          <a:off x="9639300" y="13030622"/>
          <a:ext cx="838200" cy="10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109146</xdr:rowOff>
    </xdr:from>
    <xdr:ext cx="534377" cy="259045"/>
    <xdr:sp macro="" textlink="">
      <xdr:nvSpPr>
        <xdr:cNvPr id="404" name="普通建設事業費 （ うち新規整備　）平均値テキスト"/>
        <xdr:cNvSpPr txBox="1"/>
      </xdr:nvSpPr>
      <xdr:spPr>
        <a:xfrm>
          <a:off x="10528300" y="13310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130719</xdr:rowOff>
    </xdr:from>
    <xdr:to>
      <xdr:col>55</xdr:col>
      <xdr:colOff>50800</xdr:colOff>
      <xdr:row>78</xdr:row>
      <xdr:rowOff>60869</xdr:rowOff>
    </xdr:to>
    <xdr:sp macro="" textlink="">
      <xdr:nvSpPr>
        <xdr:cNvPr id="405" name="フローチャート: 判断 404"/>
        <xdr:cNvSpPr/>
      </xdr:nvSpPr>
      <xdr:spPr>
        <a:xfrm>
          <a:off x="104267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88912</xdr:rowOff>
    </xdr:from>
    <xdr:to>
      <xdr:col>50</xdr:col>
      <xdr:colOff>114300</xdr:colOff>
      <xdr:row>76</xdr:row>
      <xdr:rowOff>109296</xdr:rowOff>
    </xdr:to>
    <xdr:cxnSp macro="">
      <xdr:nvCxnSpPr>
        <xdr:cNvPr id="406" name="直線コネクタ 405"/>
        <xdr:cNvCxnSpPr/>
      </xdr:nvCxnSpPr>
      <xdr:spPr>
        <a:xfrm>
          <a:off x="8750300" y="12433312"/>
          <a:ext cx="889000" cy="70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110038</xdr:rowOff>
    </xdr:from>
    <xdr:to>
      <xdr:col>50</xdr:col>
      <xdr:colOff>165100</xdr:colOff>
      <xdr:row>78</xdr:row>
      <xdr:rowOff>40188</xdr:rowOff>
    </xdr:to>
    <xdr:sp macro="" textlink="">
      <xdr:nvSpPr>
        <xdr:cNvPr id="407" name="フローチャート: 判断 406"/>
        <xdr:cNvSpPr/>
      </xdr:nvSpPr>
      <xdr:spPr>
        <a:xfrm>
          <a:off x="9588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31315</xdr:rowOff>
    </xdr:from>
    <xdr:ext cx="534377" cy="259045"/>
    <xdr:sp macro="" textlink="">
      <xdr:nvSpPr>
        <xdr:cNvPr id="408" name="テキスト ボックス 407"/>
        <xdr:cNvSpPr txBox="1"/>
      </xdr:nvSpPr>
      <xdr:spPr>
        <a:xfrm>
          <a:off x="9372111" y="13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93766</xdr:rowOff>
    </xdr:from>
    <xdr:to>
      <xdr:col>45</xdr:col>
      <xdr:colOff>177800</xdr:colOff>
      <xdr:row>72</xdr:row>
      <xdr:rowOff>88912</xdr:rowOff>
    </xdr:to>
    <xdr:cxnSp macro="">
      <xdr:nvCxnSpPr>
        <xdr:cNvPr id="409" name="直線コネクタ 408"/>
        <xdr:cNvCxnSpPr/>
      </xdr:nvCxnSpPr>
      <xdr:spPr>
        <a:xfrm>
          <a:off x="7861300" y="12095266"/>
          <a:ext cx="889000" cy="3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28535</xdr:rowOff>
    </xdr:from>
    <xdr:to>
      <xdr:col>46</xdr:col>
      <xdr:colOff>38100</xdr:colOff>
      <xdr:row>77</xdr:row>
      <xdr:rowOff>130135</xdr:rowOff>
    </xdr:to>
    <xdr:sp macro="" textlink="">
      <xdr:nvSpPr>
        <xdr:cNvPr id="410" name="フローチャート: 判断 409"/>
        <xdr:cNvSpPr/>
      </xdr:nvSpPr>
      <xdr:spPr>
        <a:xfrm>
          <a:off x="8699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121262</xdr:rowOff>
    </xdr:from>
    <xdr:ext cx="534377" cy="259045"/>
    <xdr:sp macro="" textlink="">
      <xdr:nvSpPr>
        <xdr:cNvPr id="411" name="テキスト ボックス 410"/>
        <xdr:cNvSpPr txBox="1"/>
      </xdr:nvSpPr>
      <xdr:spPr>
        <a:xfrm>
          <a:off x="8483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110617</xdr:rowOff>
    </xdr:from>
    <xdr:to>
      <xdr:col>41</xdr:col>
      <xdr:colOff>101600</xdr:colOff>
      <xdr:row>77</xdr:row>
      <xdr:rowOff>40767</xdr:rowOff>
    </xdr:to>
    <xdr:sp macro="" textlink="">
      <xdr:nvSpPr>
        <xdr:cNvPr id="412" name="フローチャート: 判断 411"/>
        <xdr:cNvSpPr/>
      </xdr:nvSpPr>
      <xdr:spPr>
        <a:xfrm>
          <a:off x="7810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31894</xdr:rowOff>
    </xdr:from>
    <xdr:ext cx="534377" cy="259045"/>
    <xdr:sp macro="" textlink="">
      <xdr:nvSpPr>
        <xdr:cNvPr id="413" name="テキスト ボックス 412"/>
        <xdr:cNvSpPr txBox="1"/>
      </xdr:nvSpPr>
      <xdr:spPr>
        <a:xfrm>
          <a:off x="7594111" y="132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121072</xdr:rowOff>
    </xdr:from>
    <xdr:to>
      <xdr:col>55</xdr:col>
      <xdr:colOff>50800</xdr:colOff>
      <xdr:row>76</xdr:row>
      <xdr:rowOff>51222</xdr:rowOff>
    </xdr:to>
    <xdr:sp macro="" textlink="">
      <xdr:nvSpPr>
        <xdr:cNvPr id="419" name="楕円 418"/>
        <xdr:cNvSpPr/>
      </xdr:nvSpPr>
      <xdr:spPr>
        <a:xfrm>
          <a:off x="10426700" y="1297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143949</xdr:rowOff>
    </xdr:from>
    <xdr:ext cx="534377" cy="259045"/>
    <xdr:sp macro="" textlink="">
      <xdr:nvSpPr>
        <xdr:cNvPr id="420" name="普通建設事業費 （ うち新規整備　）該当値テキスト"/>
        <xdr:cNvSpPr txBox="1"/>
      </xdr:nvSpPr>
      <xdr:spPr>
        <a:xfrm>
          <a:off x="10528300" y="1283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58496</xdr:rowOff>
    </xdr:from>
    <xdr:to>
      <xdr:col>50</xdr:col>
      <xdr:colOff>165100</xdr:colOff>
      <xdr:row>76</xdr:row>
      <xdr:rowOff>160096</xdr:rowOff>
    </xdr:to>
    <xdr:sp macro="" textlink="">
      <xdr:nvSpPr>
        <xdr:cNvPr id="421" name="楕円 420"/>
        <xdr:cNvSpPr/>
      </xdr:nvSpPr>
      <xdr:spPr>
        <a:xfrm>
          <a:off x="9588500" y="130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5173</xdr:rowOff>
    </xdr:from>
    <xdr:ext cx="534377" cy="259045"/>
    <xdr:sp macro="" textlink="">
      <xdr:nvSpPr>
        <xdr:cNvPr id="422" name="テキスト ボックス 421"/>
        <xdr:cNvSpPr txBox="1"/>
      </xdr:nvSpPr>
      <xdr:spPr>
        <a:xfrm>
          <a:off x="9372111" y="1286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38112</xdr:rowOff>
    </xdr:from>
    <xdr:to>
      <xdr:col>46</xdr:col>
      <xdr:colOff>38100</xdr:colOff>
      <xdr:row>72</xdr:row>
      <xdr:rowOff>139712</xdr:rowOff>
    </xdr:to>
    <xdr:sp macro="" textlink="">
      <xdr:nvSpPr>
        <xdr:cNvPr id="423" name="楕円 422"/>
        <xdr:cNvSpPr/>
      </xdr:nvSpPr>
      <xdr:spPr>
        <a:xfrm>
          <a:off x="8699500" y="1238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156239</xdr:rowOff>
    </xdr:from>
    <xdr:ext cx="599010" cy="259045"/>
    <xdr:sp macro="" textlink="">
      <xdr:nvSpPr>
        <xdr:cNvPr id="424" name="テキスト ボックス 423"/>
        <xdr:cNvSpPr txBox="1"/>
      </xdr:nvSpPr>
      <xdr:spPr>
        <a:xfrm>
          <a:off x="8450795" y="1215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42966</xdr:rowOff>
    </xdr:from>
    <xdr:to>
      <xdr:col>41</xdr:col>
      <xdr:colOff>101600</xdr:colOff>
      <xdr:row>70</xdr:row>
      <xdr:rowOff>144566</xdr:rowOff>
    </xdr:to>
    <xdr:sp macro="" textlink="">
      <xdr:nvSpPr>
        <xdr:cNvPr id="425" name="楕円 424"/>
        <xdr:cNvSpPr/>
      </xdr:nvSpPr>
      <xdr:spPr>
        <a:xfrm>
          <a:off x="7810500" y="1204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68</xdr:row>
      <xdr:rowOff>161093</xdr:rowOff>
    </xdr:from>
    <xdr:ext cx="599010" cy="259045"/>
    <xdr:sp macro="" textlink="">
      <xdr:nvSpPr>
        <xdr:cNvPr id="426" name="テキスト ボックス 425"/>
        <xdr:cNvSpPr txBox="1"/>
      </xdr:nvSpPr>
      <xdr:spPr>
        <a:xfrm>
          <a:off x="7561795" y="11819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0" name="直線コネクタ 449"/>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1"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2" name="直線コネクタ 451"/>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3"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4" name="直線コネクタ 453"/>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13208</xdr:rowOff>
    </xdr:from>
    <xdr:to>
      <xdr:col>55</xdr:col>
      <xdr:colOff>0</xdr:colOff>
      <xdr:row>94</xdr:row>
      <xdr:rowOff>157454</xdr:rowOff>
    </xdr:to>
    <xdr:cxnSp macro="">
      <xdr:nvCxnSpPr>
        <xdr:cNvPr id="455" name="直線コネクタ 454"/>
        <xdr:cNvCxnSpPr/>
      </xdr:nvCxnSpPr>
      <xdr:spPr>
        <a:xfrm flipV="1">
          <a:off x="9639300" y="16129508"/>
          <a:ext cx="838200" cy="14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6"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7" name="フローチャート: 判断 456"/>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157454</xdr:rowOff>
    </xdr:from>
    <xdr:to>
      <xdr:col>50</xdr:col>
      <xdr:colOff>114300</xdr:colOff>
      <xdr:row>97</xdr:row>
      <xdr:rowOff>130716</xdr:rowOff>
    </xdr:to>
    <xdr:cxnSp macro="">
      <xdr:nvCxnSpPr>
        <xdr:cNvPr id="458" name="直線コネクタ 457"/>
        <xdr:cNvCxnSpPr/>
      </xdr:nvCxnSpPr>
      <xdr:spPr>
        <a:xfrm flipV="1">
          <a:off x="8750300" y="16273754"/>
          <a:ext cx="889000" cy="48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59" name="フローチャート: 判断 458"/>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0" name="テキスト ボックス 459"/>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130716</xdr:rowOff>
    </xdr:from>
    <xdr:to>
      <xdr:col>45</xdr:col>
      <xdr:colOff>177800</xdr:colOff>
      <xdr:row>97</xdr:row>
      <xdr:rowOff>150383</xdr:rowOff>
    </xdr:to>
    <xdr:cxnSp macro="">
      <xdr:nvCxnSpPr>
        <xdr:cNvPr id="461" name="直線コネクタ 460"/>
        <xdr:cNvCxnSpPr/>
      </xdr:nvCxnSpPr>
      <xdr:spPr>
        <a:xfrm flipV="1">
          <a:off x="7861300" y="16761366"/>
          <a:ext cx="889000" cy="1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2" name="フローチャート: 判断 461"/>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17211</xdr:rowOff>
    </xdr:from>
    <xdr:ext cx="534377" cy="259045"/>
    <xdr:sp macro="" textlink="">
      <xdr:nvSpPr>
        <xdr:cNvPr id="463" name="テキスト ボックス 462"/>
        <xdr:cNvSpPr txBox="1"/>
      </xdr:nvSpPr>
      <xdr:spPr>
        <a:xfrm>
          <a:off x="8483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4" name="フローチャート: 判断 463"/>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5" name="テキスト ボックス 464"/>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133858</xdr:rowOff>
    </xdr:from>
    <xdr:to>
      <xdr:col>55</xdr:col>
      <xdr:colOff>50800</xdr:colOff>
      <xdr:row>94</xdr:row>
      <xdr:rowOff>64008</xdr:rowOff>
    </xdr:to>
    <xdr:sp macro="" textlink="">
      <xdr:nvSpPr>
        <xdr:cNvPr id="471" name="楕円 470"/>
        <xdr:cNvSpPr/>
      </xdr:nvSpPr>
      <xdr:spPr>
        <a:xfrm>
          <a:off x="10426700" y="1607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156735</xdr:rowOff>
    </xdr:from>
    <xdr:ext cx="599010" cy="259045"/>
    <xdr:sp macro="" textlink="">
      <xdr:nvSpPr>
        <xdr:cNvPr id="472" name="普通建設事業費 （ うち更新整備　）該当値テキスト"/>
        <xdr:cNvSpPr txBox="1"/>
      </xdr:nvSpPr>
      <xdr:spPr>
        <a:xfrm>
          <a:off x="10528300" y="15930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106654</xdr:rowOff>
    </xdr:from>
    <xdr:to>
      <xdr:col>50</xdr:col>
      <xdr:colOff>165100</xdr:colOff>
      <xdr:row>95</xdr:row>
      <xdr:rowOff>36804</xdr:rowOff>
    </xdr:to>
    <xdr:sp macro="" textlink="">
      <xdr:nvSpPr>
        <xdr:cNvPr id="473" name="楕円 472"/>
        <xdr:cNvSpPr/>
      </xdr:nvSpPr>
      <xdr:spPr>
        <a:xfrm>
          <a:off x="9588500" y="162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53331</xdr:rowOff>
    </xdr:from>
    <xdr:ext cx="534377" cy="259045"/>
    <xdr:sp macro="" textlink="">
      <xdr:nvSpPr>
        <xdr:cNvPr id="474" name="テキスト ボックス 473"/>
        <xdr:cNvSpPr txBox="1"/>
      </xdr:nvSpPr>
      <xdr:spPr>
        <a:xfrm>
          <a:off x="9372111" y="1599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79916</xdr:rowOff>
    </xdr:from>
    <xdr:to>
      <xdr:col>46</xdr:col>
      <xdr:colOff>38100</xdr:colOff>
      <xdr:row>98</xdr:row>
      <xdr:rowOff>10066</xdr:rowOff>
    </xdr:to>
    <xdr:sp macro="" textlink="">
      <xdr:nvSpPr>
        <xdr:cNvPr id="475" name="楕円 474"/>
        <xdr:cNvSpPr/>
      </xdr:nvSpPr>
      <xdr:spPr>
        <a:xfrm>
          <a:off x="8699500" y="1671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26593</xdr:rowOff>
    </xdr:from>
    <xdr:ext cx="534377" cy="259045"/>
    <xdr:sp macro="" textlink="">
      <xdr:nvSpPr>
        <xdr:cNvPr id="476" name="テキスト ボックス 475"/>
        <xdr:cNvSpPr txBox="1"/>
      </xdr:nvSpPr>
      <xdr:spPr>
        <a:xfrm>
          <a:off x="8483111" y="1648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99583</xdr:rowOff>
    </xdr:from>
    <xdr:to>
      <xdr:col>41</xdr:col>
      <xdr:colOff>101600</xdr:colOff>
      <xdr:row>98</xdr:row>
      <xdr:rowOff>29733</xdr:rowOff>
    </xdr:to>
    <xdr:sp macro="" textlink="">
      <xdr:nvSpPr>
        <xdr:cNvPr id="477" name="楕円 476"/>
        <xdr:cNvSpPr/>
      </xdr:nvSpPr>
      <xdr:spPr>
        <a:xfrm>
          <a:off x="7810500" y="1673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20860</xdr:rowOff>
    </xdr:from>
    <xdr:ext cx="534377" cy="259045"/>
    <xdr:sp macro="" textlink="">
      <xdr:nvSpPr>
        <xdr:cNvPr id="478" name="テキスト ボックス 477"/>
        <xdr:cNvSpPr txBox="1"/>
      </xdr:nvSpPr>
      <xdr:spPr>
        <a:xfrm>
          <a:off x="7594111" y="168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8" name="テキスト ボックス 49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2" name="直線コネクタ 501"/>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5"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6" name="直線コネクタ 505"/>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52819</xdr:rowOff>
    </xdr:from>
    <xdr:to>
      <xdr:col>85</xdr:col>
      <xdr:colOff>127000</xdr:colOff>
      <xdr:row>38</xdr:row>
      <xdr:rowOff>100647</xdr:rowOff>
    </xdr:to>
    <xdr:cxnSp macro="">
      <xdr:nvCxnSpPr>
        <xdr:cNvPr id="507" name="直線コネクタ 506"/>
        <xdr:cNvCxnSpPr/>
      </xdr:nvCxnSpPr>
      <xdr:spPr>
        <a:xfrm>
          <a:off x="15481300" y="6567919"/>
          <a:ext cx="838200" cy="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75772</xdr:rowOff>
    </xdr:from>
    <xdr:ext cx="469744" cy="259045"/>
    <xdr:sp macro="" textlink="">
      <xdr:nvSpPr>
        <xdr:cNvPr id="508" name="災害復旧事業費平均値テキスト"/>
        <xdr:cNvSpPr txBox="1"/>
      </xdr:nvSpPr>
      <xdr:spPr>
        <a:xfrm>
          <a:off x="16370300" y="659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09" name="フローチャート: 判断 508"/>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52819</xdr:rowOff>
    </xdr:from>
    <xdr:to>
      <xdr:col>81</xdr:col>
      <xdr:colOff>50800</xdr:colOff>
      <xdr:row>38</xdr:row>
      <xdr:rowOff>107137</xdr:rowOff>
    </xdr:to>
    <xdr:cxnSp macro="">
      <xdr:nvCxnSpPr>
        <xdr:cNvPr id="510" name="直線コネクタ 509"/>
        <xdr:cNvCxnSpPr/>
      </xdr:nvCxnSpPr>
      <xdr:spPr>
        <a:xfrm flipV="1">
          <a:off x="14592300" y="6567919"/>
          <a:ext cx="889000" cy="5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1" name="フローチャート: 判断 510"/>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33062</xdr:rowOff>
    </xdr:from>
    <xdr:ext cx="469744" cy="259045"/>
    <xdr:sp macro="" textlink="">
      <xdr:nvSpPr>
        <xdr:cNvPr id="512" name="テキスト ボックス 511"/>
        <xdr:cNvSpPr txBox="1"/>
      </xdr:nvSpPr>
      <xdr:spPr>
        <a:xfrm>
          <a:off x="15246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107137</xdr:rowOff>
    </xdr:from>
    <xdr:to>
      <xdr:col>76</xdr:col>
      <xdr:colOff>114300</xdr:colOff>
      <xdr:row>38</xdr:row>
      <xdr:rowOff>149072</xdr:rowOff>
    </xdr:to>
    <xdr:cxnSp macro="">
      <xdr:nvCxnSpPr>
        <xdr:cNvPr id="513" name="直線コネクタ 512"/>
        <xdr:cNvCxnSpPr/>
      </xdr:nvCxnSpPr>
      <xdr:spPr>
        <a:xfrm flipV="1">
          <a:off x="13703300" y="6622237"/>
          <a:ext cx="889000" cy="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4" name="フローチャート: 判断 513"/>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23296</xdr:rowOff>
    </xdr:from>
    <xdr:ext cx="469744" cy="259045"/>
    <xdr:sp macro="" textlink="">
      <xdr:nvSpPr>
        <xdr:cNvPr id="515" name="テキスト ボックス 514"/>
        <xdr:cNvSpPr txBox="1"/>
      </xdr:nvSpPr>
      <xdr:spPr>
        <a:xfrm>
          <a:off x="14357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149072</xdr:rowOff>
    </xdr:from>
    <xdr:to>
      <xdr:col>71</xdr:col>
      <xdr:colOff>177800</xdr:colOff>
      <xdr:row>39</xdr:row>
      <xdr:rowOff>18771</xdr:rowOff>
    </xdr:to>
    <xdr:cxnSp macro="">
      <xdr:nvCxnSpPr>
        <xdr:cNvPr id="516" name="直線コネクタ 515"/>
        <xdr:cNvCxnSpPr/>
      </xdr:nvCxnSpPr>
      <xdr:spPr>
        <a:xfrm flipV="1">
          <a:off x="12814300" y="6664172"/>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7" name="フローチャート: 判断 516"/>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18" name="テキスト ボックス 517"/>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19" name="フローチャート: 判断 518"/>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0" name="テキスト ボックス 519"/>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49847</xdr:rowOff>
    </xdr:from>
    <xdr:to>
      <xdr:col>85</xdr:col>
      <xdr:colOff>177800</xdr:colOff>
      <xdr:row>38</xdr:row>
      <xdr:rowOff>151447</xdr:rowOff>
    </xdr:to>
    <xdr:sp macro="" textlink="">
      <xdr:nvSpPr>
        <xdr:cNvPr id="526" name="楕円 525"/>
        <xdr:cNvSpPr/>
      </xdr:nvSpPr>
      <xdr:spPr>
        <a:xfrm>
          <a:off x="16268700" y="656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9224</xdr:rowOff>
    </xdr:from>
    <xdr:ext cx="469744" cy="259045"/>
    <xdr:sp macro="" textlink="">
      <xdr:nvSpPr>
        <xdr:cNvPr id="527" name="災害復旧事業費該当値テキスト"/>
        <xdr:cNvSpPr txBox="1"/>
      </xdr:nvSpPr>
      <xdr:spPr>
        <a:xfrm>
          <a:off x="16370300" y="635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2019</xdr:rowOff>
    </xdr:from>
    <xdr:to>
      <xdr:col>81</xdr:col>
      <xdr:colOff>101600</xdr:colOff>
      <xdr:row>38</xdr:row>
      <xdr:rowOff>103619</xdr:rowOff>
    </xdr:to>
    <xdr:sp macro="" textlink="">
      <xdr:nvSpPr>
        <xdr:cNvPr id="528" name="楕円 527"/>
        <xdr:cNvSpPr/>
      </xdr:nvSpPr>
      <xdr:spPr>
        <a:xfrm>
          <a:off x="15430500" y="651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120146</xdr:rowOff>
    </xdr:from>
    <xdr:ext cx="534377" cy="259045"/>
    <xdr:sp macro="" textlink="">
      <xdr:nvSpPr>
        <xdr:cNvPr id="529" name="テキスト ボックス 528"/>
        <xdr:cNvSpPr txBox="1"/>
      </xdr:nvSpPr>
      <xdr:spPr>
        <a:xfrm>
          <a:off x="15214111" y="62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56337</xdr:rowOff>
    </xdr:from>
    <xdr:to>
      <xdr:col>76</xdr:col>
      <xdr:colOff>165100</xdr:colOff>
      <xdr:row>38</xdr:row>
      <xdr:rowOff>157937</xdr:rowOff>
    </xdr:to>
    <xdr:sp macro="" textlink="">
      <xdr:nvSpPr>
        <xdr:cNvPr id="530" name="楕円 529"/>
        <xdr:cNvSpPr/>
      </xdr:nvSpPr>
      <xdr:spPr>
        <a:xfrm>
          <a:off x="14541500" y="65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3014</xdr:rowOff>
    </xdr:from>
    <xdr:ext cx="469744" cy="259045"/>
    <xdr:sp macro="" textlink="">
      <xdr:nvSpPr>
        <xdr:cNvPr id="531" name="テキスト ボックス 530"/>
        <xdr:cNvSpPr txBox="1"/>
      </xdr:nvSpPr>
      <xdr:spPr>
        <a:xfrm>
          <a:off x="14357428" y="634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98272</xdr:rowOff>
    </xdr:from>
    <xdr:to>
      <xdr:col>72</xdr:col>
      <xdr:colOff>38100</xdr:colOff>
      <xdr:row>39</xdr:row>
      <xdr:rowOff>28422</xdr:rowOff>
    </xdr:to>
    <xdr:sp macro="" textlink="">
      <xdr:nvSpPr>
        <xdr:cNvPr id="532" name="楕円 531"/>
        <xdr:cNvSpPr/>
      </xdr:nvSpPr>
      <xdr:spPr>
        <a:xfrm>
          <a:off x="13652500" y="661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19549</xdr:rowOff>
    </xdr:from>
    <xdr:ext cx="469744" cy="259045"/>
    <xdr:sp macro="" textlink="">
      <xdr:nvSpPr>
        <xdr:cNvPr id="533" name="テキスト ボックス 532"/>
        <xdr:cNvSpPr txBox="1"/>
      </xdr:nvSpPr>
      <xdr:spPr>
        <a:xfrm>
          <a:off x="13468428" y="670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139421</xdr:rowOff>
    </xdr:from>
    <xdr:to>
      <xdr:col>67</xdr:col>
      <xdr:colOff>101600</xdr:colOff>
      <xdr:row>39</xdr:row>
      <xdr:rowOff>69571</xdr:rowOff>
    </xdr:to>
    <xdr:sp macro="" textlink="">
      <xdr:nvSpPr>
        <xdr:cNvPr id="534" name="楕円 533"/>
        <xdr:cNvSpPr/>
      </xdr:nvSpPr>
      <xdr:spPr>
        <a:xfrm>
          <a:off x="12763500" y="665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60698</xdr:rowOff>
    </xdr:from>
    <xdr:ext cx="469744" cy="259045"/>
    <xdr:sp macro="" textlink="">
      <xdr:nvSpPr>
        <xdr:cNvPr id="535" name="テキスト ボックス 534"/>
        <xdr:cNvSpPr txBox="1"/>
      </xdr:nvSpPr>
      <xdr:spPr>
        <a:xfrm>
          <a:off x="12579428" y="674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7" name="テキスト ボックス 54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49" name="テキスト ボックス 54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1" name="テキスト ボックス 55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3" name="テキスト ボックス 55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5" name="テキスト ボックス 55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7" name="テキスト ボックス 55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59" name="直線コネクタ 558"/>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1" name="直線コネクタ 56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2"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3" name="直線コネクタ 562"/>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4" name="直線コネクタ 56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6" name="フローチャート: 判断 56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7" name="直線コネクタ 56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68" name="フローチャート: 判断 567"/>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69" name="テキスト ボックス 568"/>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0" name="直線コネクタ 56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1" name="フローチャート: 判断 570"/>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2" name="テキスト ボックス 571"/>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3" name="直線コネクタ 57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4" name="フローチャート: 判断 573"/>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5" name="テキスト ボックス 574"/>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6" name="フローチャート: 判断 575"/>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7" name="テキスト ボックス 576"/>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3" name="楕円 58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5" name="楕円 58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6" name="テキスト ボックス 58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7" name="楕円 58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8" name="テキスト ボックス 587"/>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9" name="楕円 58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0" name="テキスト ボックス 589"/>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1" name="楕円 59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2" name="テキスト ボックス 59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6" name="テキスト ボックス 60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8" name="テキスト ボックス 60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0" name="テキスト ボックス 60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6" name="直線コネクタ 615"/>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7"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18" name="直線コネクタ 617"/>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19"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0" name="直線コネクタ 619"/>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97150</xdr:rowOff>
    </xdr:from>
    <xdr:to>
      <xdr:col>85</xdr:col>
      <xdr:colOff>127000</xdr:colOff>
      <xdr:row>76</xdr:row>
      <xdr:rowOff>8998</xdr:rowOff>
    </xdr:to>
    <xdr:cxnSp macro="">
      <xdr:nvCxnSpPr>
        <xdr:cNvPr id="621" name="直線コネクタ 620"/>
        <xdr:cNvCxnSpPr/>
      </xdr:nvCxnSpPr>
      <xdr:spPr>
        <a:xfrm>
          <a:off x="15481300" y="12955900"/>
          <a:ext cx="838200" cy="8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2"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3" name="フローチャート: 判断 622"/>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46793</xdr:rowOff>
    </xdr:from>
    <xdr:to>
      <xdr:col>81</xdr:col>
      <xdr:colOff>50800</xdr:colOff>
      <xdr:row>75</xdr:row>
      <xdr:rowOff>97150</xdr:rowOff>
    </xdr:to>
    <xdr:cxnSp macro="">
      <xdr:nvCxnSpPr>
        <xdr:cNvPr id="624" name="直線コネクタ 623"/>
        <xdr:cNvCxnSpPr/>
      </xdr:nvCxnSpPr>
      <xdr:spPr>
        <a:xfrm>
          <a:off x="14592300" y="12905543"/>
          <a:ext cx="889000" cy="5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5" name="フローチャート: 判断 624"/>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6" name="テキスト ボックス 625"/>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19163</xdr:rowOff>
    </xdr:from>
    <xdr:to>
      <xdr:col>76</xdr:col>
      <xdr:colOff>114300</xdr:colOff>
      <xdr:row>75</xdr:row>
      <xdr:rowOff>46793</xdr:rowOff>
    </xdr:to>
    <xdr:cxnSp macro="">
      <xdr:nvCxnSpPr>
        <xdr:cNvPr id="627" name="直線コネクタ 626"/>
        <xdr:cNvCxnSpPr/>
      </xdr:nvCxnSpPr>
      <xdr:spPr>
        <a:xfrm>
          <a:off x="13703300" y="12877913"/>
          <a:ext cx="889000" cy="2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28" name="フローチャート: 判断 627"/>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29" name="テキスト ボックス 628"/>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120479</xdr:rowOff>
    </xdr:from>
    <xdr:to>
      <xdr:col>71</xdr:col>
      <xdr:colOff>177800</xdr:colOff>
      <xdr:row>75</xdr:row>
      <xdr:rowOff>19163</xdr:rowOff>
    </xdr:to>
    <xdr:cxnSp macro="">
      <xdr:nvCxnSpPr>
        <xdr:cNvPr id="630" name="直線コネクタ 629"/>
        <xdr:cNvCxnSpPr/>
      </xdr:nvCxnSpPr>
      <xdr:spPr>
        <a:xfrm>
          <a:off x="12814300" y="12807779"/>
          <a:ext cx="889000" cy="7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1" name="フローチャート: 判断 630"/>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2" name="テキスト ボックス 631"/>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3" name="フローチャート: 判断 632"/>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4" name="テキスト ボックス 633"/>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129648</xdr:rowOff>
    </xdr:from>
    <xdr:to>
      <xdr:col>85</xdr:col>
      <xdr:colOff>177800</xdr:colOff>
      <xdr:row>76</xdr:row>
      <xdr:rowOff>59798</xdr:rowOff>
    </xdr:to>
    <xdr:sp macro="" textlink="">
      <xdr:nvSpPr>
        <xdr:cNvPr id="640" name="楕円 639"/>
        <xdr:cNvSpPr/>
      </xdr:nvSpPr>
      <xdr:spPr>
        <a:xfrm>
          <a:off x="16268700" y="129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152525</xdr:rowOff>
    </xdr:from>
    <xdr:ext cx="599010" cy="259045"/>
    <xdr:sp macro="" textlink="">
      <xdr:nvSpPr>
        <xdr:cNvPr id="641" name="公債費該当値テキスト"/>
        <xdr:cNvSpPr txBox="1"/>
      </xdr:nvSpPr>
      <xdr:spPr>
        <a:xfrm>
          <a:off x="16370300" y="1283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46350</xdr:rowOff>
    </xdr:from>
    <xdr:to>
      <xdr:col>81</xdr:col>
      <xdr:colOff>101600</xdr:colOff>
      <xdr:row>75</xdr:row>
      <xdr:rowOff>147951</xdr:rowOff>
    </xdr:to>
    <xdr:sp macro="" textlink="">
      <xdr:nvSpPr>
        <xdr:cNvPr id="642" name="楕円 641"/>
        <xdr:cNvSpPr/>
      </xdr:nvSpPr>
      <xdr:spPr>
        <a:xfrm>
          <a:off x="15430500" y="129051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164477</xdr:rowOff>
    </xdr:from>
    <xdr:ext cx="599010" cy="259045"/>
    <xdr:sp macro="" textlink="">
      <xdr:nvSpPr>
        <xdr:cNvPr id="643" name="テキスト ボックス 642"/>
        <xdr:cNvSpPr txBox="1"/>
      </xdr:nvSpPr>
      <xdr:spPr>
        <a:xfrm>
          <a:off x="15181795" y="12680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167443</xdr:rowOff>
    </xdr:from>
    <xdr:to>
      <xdr:col>76</xdr:col>
      <xdr:colOff>165100</xdr:colOff>
      <xdr:row>75</xdr:row>
      <xdr:rowOff>97593</xdr:rowOff>
    </xdr:to>
    <xdr:sp macro="" textlink="">
      <xdr:nvSpPr>
        <xdr:cNvPr id="644" name="楕円 643"/>
        <xdr:cNvSpPr/>
      </xdr:nvSpPr>
      <xdr:spPr>
        <a:xfrm>
          <a:off x="14541500" y="1285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114120</xdr:rowOff>
    </xdr:from>
    <xdr:ext cx="599010" cy="259045"/>
    <xdr:sp macro="" textlink="">
      <xdr:nvSpPr>
        <xdr:cNvPr id="645" name="テキスト ボックス 644"/>
        <xdr:cNvSpPr txBox="1"/>
      </xdr:nvSpPr>
      <xdr:spPr>
        <a:xfrm>
          <a:off x="14292795" y="12629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139813</xdr:rowOff>
    </xdr:from>
    <xdr:to>
      <xdr:col>72</xdr:col>
      <xdr:colOff>38100</xdr:colOff>
      <xdr:row>75</xdr:row>
      <xdr:rowOff>69963</xdr:rowOff>
    </xdr:to>
    <xdr:sp macro="" textlink="">
      <xdr:nvSpPr>
        <xdr:cNvPr id="646" name="楕円 645"/>
        <xdr:cNvSpPr/>
      </xdr:nvSpPr>
      <xdr:spPr>
        <a:xfrm>
          <a:off x="13652500" y="1282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86490</xdr:rowOff>
    </xdr:from>
    <xdr:ext cx="599010" cy="259045"/>
    <xdr:sp macro="" textlink="">
      <xdr:nvSpPr>
        <xdr:cNvPr id="647" name="テキスト ボックス 646"/>
        <xdr:cNvSpPr txBox="1"/>
      </xdr:nvSpPr>
      <xdr:spPr>
        <a:xfrm>
          <a:off x="13403795" y="12602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69679</xdr:rowOff>
    </xdr:from>
    <xdr:to>
      <xdr:col>67</xdr:col>
      <xdr:colOff>101600</xdr:colOff>
      <xdr:row>74</xdr:row>
      <xdr:rowOff>171279</xdr:rowOff>
    </xdr:to>
    <xdr:sp macro="" textlink="">
      <xdr:nvSpPr>
        <xdr:cNvPr id="648" name="楕円 647"/>
        <xdr:cNvSpPr/>
      </xdr:nvSpPr>
      <xdr:spPr>
        <a:xfrm>
          <a:off x="12763500" y="1275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16356</xdr:rowOff>
    </xdr:from>
    <xdr:ext cx="599010" cy="259045"/>
    <xdr:sp macro="" textlink="">
      <xdr:nvSpPr>
        <xdr:cNvPr id="649" name="テキスト ボックス 648"/>
        <xdr:cNvSpPr txBox="1"/>
      </xdr:nvSpPr>
      <xdr:spPr>
        <a:xfrm>
          <a:off x="12514795" y="1253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3" name="直線コネクタ 672"/>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4"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5" name="直線コネクタ 674"/>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6"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7" name="直線コネクタ 676"/>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84021</xdr:rowOff>
    </xdr:from>
    <xdr:to>
      <xdr:col>85</xdr:col>
      <xdr:colOff>127000</xdr:colOff>
      <xdr:row>98</xdr:row>
      <xdr:rowOff>148752</xdr:rowOff>
    </xdr:to>
    <xdr:cxnSp macro="">
      <xdr:nvCxnSpPr>
        <xdr:cNvPr id="678" name="直線コネクタ 677"/>
        <xdr:cNvCxnSpPr/>
      </xdr:nvCxnSpPr>
      <xdr:spPr>
        <a:xfrm flipV="1">
          <a:off x="15481300" y="16714671"/>
          <a:ext cx="838200" cy="23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79" name="積立金平均値テキスト"/>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0" name="フローチャート: 判断 679"/>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94650</xdr:rowOff>
    </xdr:from>
    <xdr:to>
      <xdr:col>81</xdr:col>
      <xdr:colOff>50800</xdr:colOff>
      <xdr:row>98</xdr:row>
      <xdr:rowOff>148752</xdr:rowOff>
    </xdr:to>
    <xdr:cxnSp macro="">
      <xdr:nvCxnSpPr>
        <xdr:cNvPr id="681" name="直線コネクタ 680"/>
        <xdr:cNvCxnSpPr/>
      </xdr:nvCxnSpPr>
      <xdr:spPr>
        <a:xfrm>
          <a:off x="14592300" y="16725300"/>
          <a:ext cx="889000" cy="22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2" name="フローチャート: 判断 681"/>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3" name="テキスト ボックス 682"/>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168549</xdr:rowOff>
    </xdr:from>
    <xdr:to>
      <xdr:col>76</xdr:col>
      <xdr:colOff>114300</xdr:colOff>
      <xdr:row>97</xdr:row>
      <xdr:rowOff>94650</xdr:rowOff>
    </xdr:to>
    <xdr:cxnSp macro="">
      <xdr:nvCxnSpPr>
        <xdr:cNvPr id="684" name="直線コネクタ 683"/>
        <xdr:cNvCxnSpPr/>
      </xdr:nvCxnSpPr>
      <xdr:spPr>
        <a:xfrm>
          <a:off x="13703300" y="16627749"/>
          <a:ext cx="889000" cy="9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5" name="フローチャート: 判断 684"/>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86" name="テキスト ボックス 685"/>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160655</xdr:rowOff>
    </xdr:from>
    <xdr:to>
      <xdr:col>71</xdr:col>
      <xdr:colOff>177800</xdr:colOff>
      <xdr:row>96</xdr:row>
      <xdr:rowOff>168549</xdr:rowOff>
    </xdr:to>
    <xdr:cxnSp macro="">
      <xdr:nvCxnSpPr>
        <xdr:cNvPr id="687" name="直線コネクタ 686"/>
        <xdr:cNvCxnSpPr/>
      </xdr:nvCxnSpPr>
      <xdr:spPr>
        <a:xfrm>
          <a:off x="12814300" y="16619855"/>
          <a:ext cx="889000" cy="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8" name="フローチャート: 判断 687"/>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23337</xdr:rowOff>
    </xdr:from>
    <xdr:ext cx="534377" cy="259045"/>
    <xdr:sp macro="" textlink="">
      <xdr:nvSpPr>
        <xdr:cNvPr id="689" name="テキスト ボックス 688"/>
        <xdr:cNvSpPr txBox="1"/>
      </xdr:nvSpPr>
      <xdr:spPr>
        <a:xfrm>
          <a:off x="13436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0" name="フローチャート: 判断 689"/>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41183</xdr:rowOff>
    </xdr:from>
    <xdr:ext cx="534377" cy="259045"/>
    <xdr:sp macro="" textlink="">
      <xdr:nvSpPr>
        <xdr:cNvPr id="691" name="テキスト ボックス 690"/>
        <xdr:cNvSpPr txBox="1"/>
      </xdr:nvSpPr>
      <xdr:spPr>
        <a:xfrm>
          <a:off x="12547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33221</xdr:rowOff>
    </xdr:from>
    <xdr:to>
      <xdr:col>85</xdr:col>
      <xdr:colOff>177800</xdr:colOff>
      <xdr:row>97</xdr:row>
      <xdr:rowOff>134821</xdr:rowOff>
    </xdr:to>
    <xdr:sp macro="" textlink="">
      <xdr:nvSpPr>
        <xdr:cNvPr id="697" name="楕円 696"/>
        <xdr:cNvSpPr/>
      </xdr:nvSpPr>
      <xdr:spPr>
        <a:xfrm>
          <a:off x="16268700" y="1666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56098</xdr:rowOff>
    </xdr:from>
    <xdr:ext cx="534377" cy="259045"/>
    <xdr:sp macro="" textlink="">
      <xdr:nvSpPr>
        <xdr:cNvPr id="698" name="積立金該当値テキスト"/>
        <xdr:cNvSpPr txBox="1"/>
      </xdr:nvSpPr>
      <xdr:spPr>
        <a:xfrm>
          <a:off x="16370300" y="1651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97952</xdr:rowOff>
    </xdr:from>
    <xdr:to>
      <xdr:col>81</xdr:col>
      <xdr:colOff>101600</xdr:colOff>
      <xdr:row>99</xdr:row>
      <xdr:rowOff>28102</xdr:rowOff>
    </xdr:to>
    <xdr:sp macro="" textlink="">
      <xdr:nvSpPr>
        <xdr:cNvPr id="699" name="楕円 698"/>
        <xdr:cNvSpPr/>
      </xdr:nvSpPr>
      <xdr:spPr>
        <a:xfrm>
          <a:off x="15430500" y="1690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19229</xdr:rowOff>
    </xdr:from>
    <xdr:ext cx="469744" cy="259045"/>
    <xdr:sp macro="" textlink="">
      <xdr:nvSpPr>
        <xdr:cNvPr id="700" name="テキスト ボックス 699"/>
        <xdr:cNvSpPr txBox="1"/>
      </xdr:nvSpPr>
      <xdr:spPr>
        <a:xfrm>
          <a:off x="15246428" y="1699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43850</xdr:rowOff>
    </xdr:from>
    <xdr:to>
      <xdr:col>76</xdr:col>
      <xdr:colOff>165100</xdr:colOff>
      <xdr:row>97</xdr:row>
      <xdr:rowOff>145450</xdr:rowOff>
    </xdr:to>
    <xdr:sp macro="" textlink="">
      <xdr:nvSpPr>
        <xdr:cNvPr id="701" name="楕円 700"/>
        <xdr:cNvSpPr/>
      </xdr:nvSpPr>
      <xdr:spPr>
        <a:xfrm>
          <a:off x="14541500" y="1667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161977</xdr:rowOff>
    </xdr:from>
    <xdr:ext cx="534377" cy="259045"/>
    <xdr:sp macro="" textlink="">
      <xdr:nvSpPr>
        <xdr:cNvPr id="702" name="テキスト ボックス 701"/>
        <xdr:cNvSpPr txBox="1"/>
      </xdr:nvSpPr>
      <xdr:spPr>
        <a:xfrm>
          <a:off x="14325111" y="1644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117749</xdr:rowOff>
    </xdr:from>
    <xdr:to>
      <xdr:col>72</xdr:col>
      <xdr:colOff>38100</xdr:colOff>
      <xdr:row>97</xdr:row>
      <xdr:rowOff>47899</xdr:rowOff>
    </xdr:to>
    <xdr:sp macro="" textlink="">
      <xdr:nvSpPr>
        <xdr:cNvPr id="703" name="楕円 702"/>
        <xdr:cNvSpPr/>
      </xdr:nvSpPr>
      <xdr:spPr>
        <a:xfrm>
          <a:off x="13652500" y="165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64426</xdr:rowOff>
    </xdr:from>
    <xdr:ext cx="534377" cy="259045"/>
    <xdr:sp macro="" textlink="">
      <xdr:nvSpPr>
        <xdr:cNvPr id="704" name="テキスト ボックス 703"/>
        <xdr:cNvSpPr txBox="1"/>
      </xdr:nvSpPr>
      <xdr:spPr>
        <a:xfrm>
          <a:off x="13436111" y="1635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109855</xdr:rowOff>
    </xdr:from>
    <xdr:to>
      <xdr:col>67</xdr:col>
      <xdr:colOff>101600</xdr:colOff>
      <xdr:row>97</xdr:row>
      <xdr:rowOff>40005</xdr:rowOff>
    </xdr:to>
    <xdr:sp macro="" textlink="">
      <xdr:nvSpPr>
        <xdr:cNvPr id="705" name="楕円 704"/>
        <xdr:cNvSpPr/>
      </xdr:nvSpPr>
      <xdr:spPr>
        <a:xfrm>
          <a:off x="12763500" y="1656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56532</xdr:rowOff>
    </xdr:from>
    <xdr:ext cx="534377" cy="259045"/>
    <xdr:sp macro="" textlink="">
      <xdr:nvSpPr>
        <xdr:cNvPr id="706" name="テキスト ボックス 705"/>
        <xdr:cNvSpPr txBox="1"/>
      </xdr:nvSpPr>
      <xdr:spPr>
        <a:xfrm>
          <a:off x="12547111" y="1634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0" name="直線コネクタ 729"/>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3"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4" name="直線コネクタ 733"/>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32486</xdr:rowOff>
    </xdr:from>
    <xdr:to>
      <xdr:col>116</xdr:col>
      <xdr:colOff>63500</xdr:colOff>
      <xdr:row>39</xdr:row>
      <xdr:rowOff>44450</xdr:rowOff>
    </xdr:to>
    <xdr:cxnSp macro="">
      <xdr:nvCxnSpPr>
        <xdr:cNvPr id="735" name="直線コネクタ 734"/>
        <xdr:cNvCxnSpPr/>
      </xdr:nvCxnSpPr>
      <xdr:spPr>
        <a:xfrm>
          <a:off x="21323300" y="6719036"/>
          <a:ext cx="8382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6"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7" name="フローチャート: 判断 736"/>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32486</xdr:rowOff>
    </xdr:from>
    <xdr:to>
      <xdr:col>111</xdr:col>
      <xdr:colOff>177800</xdr:colOff>
      <xdr:row>39</xdr:row>
      <xdr:rowOff>44450</xdr:rowOff>
    </xdr:to>
    <xdr:cxnSp macro="">
      <xdr:nvCxnSpPr>
        <xdr:cNvPr id="738" name="直線コネクタ 737"/>
        <xdr:cNvCxnSpPr/>
      </xdr:nvCxnSpPr>
      <xdr:spPr>
        <a:xfrm flipV="1">
          <a:off x="20434300" y="6719036"/>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39" name="フローチャート: 判断 738"/>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0" name="テキスト ボックス 739"/>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2" name="フローチャート: 判断 741"/>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3" name="テキスト ボックス 742"/>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42202</xdr:rowOff>
    </xdr:from>
    <xdr:to>
      <xdr:col>102</xdr:col>
      <xdr:colOff>114300</xdr:colOff>
      <xdr:row>39</xdr:row>
      <xdr:rowOff>44450</xdr:rowOff>
    </xdr:to>
    <xdr:cxnSp macro="">
      <xdr:nvCxnSpPr>
        <xdr:cNvPr id="744" name="直線コネクタ 743"/>
        <xdr:cNvCxnSpPr/>
      </xdr:nvCxnSpPr>
      <xdr:spPr>
        <a:xfrm>
          <a:off x="18656300" y="6728752"/>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5" name="フローチャート: 判断 744"/>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6" name="テキスト ボックス 745"/>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7" name="フローチャート: 判断 746"/>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48" name="テキスト ボックス 747"/>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153136</xdr:rowOff>
    </xdr:from>
    <xdr:to>
      <xdr:col>112</xdr:col>
      <xdr:colOff>38100</xdr:colOff>
      <xdr:row>39</xdr:row>
      <xdr:rowOff>83286</xdr:rowOff>
    </xdr:to>
    <xdr:sp macro="" textlink="">
      <xdr:nvSpPr>
        <xdr:cNvPr id="756" name="楕円 755"/>
        <xdr:cNvSpPr/>
      </xdr:nvSpPr>
      <xdr:spPr>
        <a:xfrm>
          <a:off x="21272500" y="666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74413</xdr:rowOff>
    </xdr:from>
    <xdr:ext cx="378565" cy="259045"/>
    <xdr:sp macro="" textlink="">
      <xdr:nvSpPr>
        <xdr:cNvPr id="757" name="テキスト ボックス 756"/>
        <xdr:cNvSpPr txBox="1"/>
      </xdr:nvSpPr>
      <xdr:spPr>
        <a:xfrm>
          <a:off x="21134017" y="6760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162852</xdr:rowOff>
    </xdr:from>
    <xdr:to>
      <xdr:col>98</xdr:col>
      <xdr:colOff>38100</xdr:colOff>
      <xdr:row>39</xdr:row>
      <xdr:rowOff>93002</xdr:rowOff>
    </xdr:to>
    <xdr:sp macro="" textlink="">
      <xdr:nvSpPr>
        <xdr:cNvPr id="762" name="楕円 761"/>
        <xdr:cNvSpPr/>
      </xdr:nvSpPr>
      <xdr:spPr>
        <a:xfrm>
          <a:off x="18605500" y="667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84129</xdr:rowOff>
    </xdr:from>
    <xdr:ext cx="313932" cy="259045"/>
    <xdr:sp macro="" textlink="">
      <xdr:nvSpPr>
        <xdr:cNvPr id="763" name="テキスト ボックス 762"/>
        <xdr:cNvSpPr txBox="1"/>
      </xdr:nvSpPr>
      <xdr:spPr>
        <a:xfrm>
          <a:off x="18499333" y="6770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5" name="直線コネクタ 784"/>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88"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89" name="直線コネクタ 788"/>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128887</xdr:rowOff>
    </xdr:from>
    <xdr:to>
      <xdr:col>116</xdr:col>
      <xdr:colOff>63500</xdr:colOff>
      <xdr:row>58</xdr:row>
      <xdr:rowOff>127356</xdr:rowOff>
    </xdr:to>
    <xdr:cxnSp macro="">
      <xdr:nvCxnSpPr>
        <xdr:cNvPr id="790" name="直線コネクタ 789"/>
        <xdr:cNvCxnSpPr/>
      </xdr:nvCxnSpPr>
      <xdr:spPr>
        <a:xfrm>
          <a:off x="21323300" y="9730087"/>
          <a:ext cx="838200" cy="34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1"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2" name="フローチャート: 判断 791"/>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128887</xdr:rowOff>
    </xdr:from>
    <xdr:to>
      <xdr:col>111</xdr:col>
      <xdr:colOff>177800</xdr:colOff>
      <xdr:row>58</xdr:row>
      <xdr:rowOff>127561</xdr:rowOff>
    </xdr:to>
    <xdr:cxnSp macro="">
      <xdr:nvCxnSpPr>
        <xdr:cNvPr id="793" name="直線コネクタ 792"/>
        <xdr:cNvCxnSpPr/>
      </xdr:nvCxnSpPr>
      <xdr:spPr>
        <a:xfrm flipV="1">
          <a:off x="20434300" y="9730087"/>
          <a:ext cx="889000" cy="34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4" name="フローチャート: 判断 793"/>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49359</xdr:rowOff>
    </xdr:from>
    <xdr:ext cx="469744" cy="259045"/>
    <xdr:sp macro="" textlink="">
      <xdr:nvSpPr>
        <xdr:cNvPr id="795" name="テキスト ボックス 794"/>
        <xdr:cNvSpPr txBox="1"/>
      </xdr:nvSpPr>
      <xdr:spPr>
        <a:xfrm>
          <a:off x="21088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118806</xdr:rowOff>
    </xdr:from>
    <xdr:to>
      <xdr:col>107</xdr:col>
      <xdr:colOff>50800</xdr:colOff>
      <xdr:row>58</xdr:row>
      <xdr:rowOff>127561</xdr:rowOff>
    </xdr:to>
    <xdr:cxnSp macro="">
      <xdr:nvCxnSpPr>
        <xdr:cNvPr id="796" name="直線コネクタ 795"/>
        <xdr:cNvCxnSpPr/>
      </xdr:nvCxnSpPr>
      <xdr:spPr>
        <a:xfrm>
          <a:off x="19545300" y="10062906"/>
          <a:ext cx="889000" cy="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7" name="フローチャート: 判断 796"/>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798" name="テキスト ボックス 797"/>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118806</xdr:rowOff>
    </xdr:from>
    <xdr:to>
      <xdr:col>102</xdr:col>
      <xdr:colOff>114300</xdr:colOff>
      <xdr:row>58</xdr:row>
      <xdr:rowOff>125709</xdr:rowOff>
    </xdr:to>
    <xdr:cxnSp macro="">
      <xdr:nvCxnSpPr>
        <xdr:cNvPr id="799" name="直線コネクタ 798"/>
        <xdr:cNvCxnSpPr/>
      </xdr:nvCxnSpPr>
      <xdr:spPr>
        <a:xfrm flipV="1">
          <a:off x="18656300" y="10062906"/>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0" name="フローチャート: 判断 799"/>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1" name="テキスト ボックス 800"/>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2" name="フローチャート: 判断 801"/>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3" name="テキスト ボックス 802"/>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76556</xdr:rowOff>
    </xdr:from>
    <xdr:to>
      <xdr:col>116</xdr:col>
      <xdr:colOff>114300</xdr:colOff>
      <xdr:row>59</xdr:row>
      <xdr:rowOff>6706</xdr:rowOff>
    </xdr:to>
    <xdr:sp macro="" textlink="">
      <xdr:nvSpPr>
        <xdr:cNvPr id="809" name="楕円 808"/>
        <xdr:cNvSpPr/>
      </xdr:nvSpPr>
      <xdr:spPr>
        <a:xfrm>
          <a:off x="22110700" y="1002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162933</xdr:rowOff>
    </xdr:from>
    <xdr:ext cx="378565" cy="259045"/>
    <xdr:sp macro="" textlink="">
      <xdr:nvSpPr>
        <xdr:cNvPr id="810" name="貸付金該当値テキスト"/>
        <xdr:cNvSpPr txBox="1"/>
      </xdr:nvSpPr>
      <xdr:spPr>
        <a:xfrm>
          <a:off x="22212300" y="9935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78087</xdr:rowOff>
    </xdr:from>
    <xdr:to>
      <xdr:col>112</xdr:col>
      <xdr:colOff>38100</xdr:colOff>
      <xdr:row>57</xdr:row>
      <xdr:rowOff>8237</xdr:rowOff>
    </xdr:to>
    <xdr:sp macro="" textlink="">
      <xdr:nvSpPr>
        <xdr:cNvPr id="811" name="楕円 810"/>
        <xdr:cNvSpPr/>
      </xdr:nvSpPr>
      <xdr:spPr>
        <a:xfrm>
          <a:off x="21272500" y="967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24764</xdr:rowOff>
    </xdr:from>
    <xdr:ext cx="534377" cy="259045"/>
    <xdr:sp macro="" textlink="">
      <xdr:nvSpPr>
        <xdr:cNvPr id="812" name="テキスト ボックス 811"/>
        <xdr:cNvSpPr txBox="1"/>
      </xdr:nvSpPr>
      <xdr:spPr>
        <a:xfrm>
          <a:off x="21056111" y="945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76761</xdr:rowOff>
    </xdr:from>
    <xdr:to>
      <xdr:col>107</xdr:col>
      <xdr:colOff>101600</xdr:colOff>
      <xdr:row>59</xdr:row>
      <xdr:rowOff>6911</xdr:rowOff>
    </xdr:to>
    <xdr:sp macro="" textlink="">
      <xdr:nvSpPr>
        <xdr:cNvPr id="813" name="楕円 812"/>
        <xdr:cNvSpPr/>
      </xdr:nvSpPr>
      <xdr:spPr>
        <a:xfrm>
          <a:off x="20383500" y="1002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169488</xdr:rowOff>
    </xdr:from>
    <xdr:ext cx="378565" cy="259045"/>
    <xdr:sp macro="" textlink="">
      <xdr:nvSpPr>
        <xdr:cNvPr id="814" name="テキスト ボックス 813"/>
        <xdr:cNvSpPr txBox="1"/>
      </xdr:nvSpPr>
      <xdr:spPr>
        <a:xfrm>
          <a:off x="20245017" y="10113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68006</xdr:rowOff>
    </xdr:from>
    <xdr:to>
      <xdr:col>102</xdr:col>
      <xdr:colOff>165100</xdr:colOff>
      <xdr:row>58</xdr:row>
      <xdr:rowOff>169606</xdr:rowOff>
    </xdr:to>
    <xdr:sp macro="" textlink="">
      <xdr:nvSpPr>
        <xdr:cNvPr id="815" name="楕円 814"/>
        <xdr:cNvSpPr/>
      </xdr:nvSpPr>
      <xdr:spPr>
        <a:xfrm>
          <a:off x="19494500" y="1001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160733</xdr:rowOff>
    </xdr:from>
    <xdr:ext cx="378565" cy="259045"/>
    <xdr:sp macro="" textlink="">
      <xdr:nvSpPr>
        <xdr:cNvPr id="816" name="テキスト ボックス 815"/>
        <xdr:cNvSpPr txBox="1"/>
      </xdr:nvSpPr>
      <xdr:spPr>
        <a:xfrm>
          <a:off x="19356017" y="1010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74909</xdr:rowOff>
    </xdr:from>
    <xdr:to>
      <xdr:col>98</xdr:col>
      <xdr:colOff>38100</xdr:colOff>
      <xdr:row>59</xdr:row>
      <xdr:rowOff>5059</xdr:rowOff>
    </xdr:to>
    <xdr:sp macro="" textlink="">
      <xdr:nvSpPr>
        <xdr:cNvPr id="817" name="楕円 816"/>
        <xdr:cNvSpPr/>
      </xdr:nvSpPr>
      <xdr:spPr>
        <a:xfrm>
          <a:off x="18605500" y="1001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167636</xdr:rowOff>
    </xdr:from>
    <xdr:ext cx="378565" cy="259045"/>
    <xdr:sp macro="" textlink="">
      <xdr:nvSpPr>
        <xdr:cNvPr id="818" name="テキスト ボックス 817"/>
        <xdr:cNvSpPr txBox="1"/>
      </xdr:nvSpPr>
      <xdr:spPr>
        <a:xfrm>
          <a:off x="18467017" y="10111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9" name="テキスト ボックス 83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5" name="直線コネクタ 844"/>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6"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7" name="直線コネクタ 846"/>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48"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49" name="直線コネクタ 848"/>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142949</xdr:rowOff>
    </xdr:from>
    <xdr:to>
      <xdr:col>116</xdr:col>
      <xdr:colOff>63500</xdr:colOff>
      <xdr:row>76</xdr:row>
      <xdr:rowOff>127110</xdr:rowOff>
    </xdr:to>
    <xdr:cxnSp macro="">
      <xdr:nvCxnSpPr>
        <xdr:cNvPr id="850" name="直線コネクタ 849"/>
        <xdr:cNvCxnSpPr/>
      </xdr:nvCxnSpPr>
      <xdr:spPr>
        <a:xfrm>
          <a:off x="21323300" y="13001699"/>
          <a:ext cx="838200" cy="15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1" name="繰出金平均値テキスト"/>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2" name="フローチャート: 判断 851"/>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83514</xdr:rowOff>
    </xdr:from>
    <xdr:to>
      <xdr:col>111</xdr:col>
      <xdr:colOff>177800</xdr:colOff>
      <xdr:row>75</xdr:row>
      <xdr:rowOff>142949</xdr:rowOff>
    </xdr:to>
    <xdr:cxnSp macro="">
      <xdr:nvCxnSpPr>
        <xdr:cNvPr id="853" name="直線コネクタ 852"/>
        <xdr:cNvCxnSpPr/>
      </xdr:nvCxnSpPr>
      <xdr:spPr>
        <a:xfrm>
          <a:off x="20434300" y="12770814"/>
          <a:ext cx="889000" cy="23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4" name="フローチャート: 判断 853"/>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5" name="テキスト ボックス 854"/>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83514</xdr:rowOff>
    </xdr:from>
    <xdr:to>
      <xdr:col>107</xdr:col>
      <xdr:colOff>50800</xdr:colOff>
      <xdr:row>75</xdr:row>
      <xdr:rowOff>154967</xdr:rowOff>
    </xdr:to>
    <xdr:cxnSp macro="">
      <xdr:nvCxnSpPr>
        <xdr:cNvPr id="856" name="直線コネクタ 855"/>
        <xdr:cNvCxnSpPr/>
      </xdr:nvCxnSpPr>
      <xdr:spPr>
        <a:xfrm flipV="1">
          <a:off x="19545300" y="12770814"/>
          <a:ext cx="889000" cy="24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7" name="フローチャート: 判断 856"/>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58" name="テキスト ボックス 857"/>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45484</xdr:rowOff>
    </xdr:from>
    <xdr:to>
      <xdr:col>102</xdr:col>
      <xdr:colOff>114300</xdr:colOff>
      <xdr:row>75</xdr:row>
      <xdr:rowOff>154967</xdr:rowOff>
    </xdr:to>
    <xdr:cxnSp macro="">
      <xdr:nvCxnSpPr>
        <xdr:cNvPr id="859" name="直線コネクタ 858"/>
        <xdr:cNvCxnSpPr/>
      </xdr:nvCxnSpPr>
      <xdr:spPr>
        <a:xfrm>
          <a:off x="18656300" y="12904234"/>
          <a:ext cx="889000" cy="10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0" name="フローチャート: 判断 859"/>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1" name="テキスト ボックス 860"/>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2" name="フローチャート: 判断 861"/>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3" name="テキスト ボックス 862"/>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76310</xdr:rowOff>
    </xdr:from>
    <xdr:to>
      <xdr:col>116</xdr:col>
      <xdr:colOff>114300</xdr:colOff>
      <xdr:row>77</xdr:row>
      <xdr:rowOff>6460</xdr:rowOff>
    </xdr:to>
    <xdr:sp macro="" textlink="">
      <xdr:nvSpPr>
        <xdr:cNvPr id="869" name="楕円 868"/>
        <xdr:cNvSpPr/>
      </xdr:nvSpPr>
      <xdr:spPr>
        <a:xfrm>
          <a:off x="22110700" y="1310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54737</xdr:rowOff>
    </xdr:from>
    <xdr:ext cx="534377" cy="259045"/>
    <xdr:sp macro="" textlink="">
      <xdr:nvSpPr>
        <xdr:cNvPr id="870" name="繰出金該当値テキスト"/>
        <xdr:cNvSpPr txBox="1"/>
      </xdr:nvSpPr>
      <xdr:spPr>
        <a:xfrm>
          <a:off x="22212300" y="1308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92149</xdr:rowOff>
    </xdr:from>
    <xdr:to>
      <xdr:col>112</xdr:col>
      <xdr:colOff>38100</xdr:colOff>
      <xdr:row>76</xdr:row>
      <xdr:rowOff>22299</xdr:rowOff>
    </xdr:to>
    <xdr:sp macro="" textlink="">
      <xdr:nvSpPr>
        <xdr:cNvPr id="871" name="楕円 870"/>
        <xdr:cNvSpPr/>
      </xdr:nvSpPr>
      <xdr:spPr>
        <a:xfrm>
          <a:off x="21272500" y="1295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13426</xdr:rowOff>
    </xdr:from>
    <xdr:ext cx="534377" cy="259045"/>
    <xdr:sp macro="" textlink="">
      <xdr:nvSpPr>
        <xdr:cNvPr id="872" name="テキスト ボックス 871"/>
        <xdr:cNvSpPr txBox="1"/>
      </xdr:nvSpPr>
      <xdr:spPr>
        <a:xfrm>
          <a:off x="21056111" y="1304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32714</xdr:rowOff>
    </xdr:from>
    <xdr:to>
      <xdr:col>107</xdr:col>
      <xdr:colOff>101600</xdr:colOff>
      <xdr:row>74</xdr:row>
      <xdr:rowOff>134314</xdr:rowOff>
    </xdr:to>
    <xdr:sp macro="" textlink="">
      <xdr:nvSpPr>
        <xdr:cNvPr id="873" name="楕円 872"/>
        <xdr:cNvSpPr/>
      </xdr:nvSpPr>
      <xdr:spPr>
        <a:xfrm>
          <a:off x="20383500" y="127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150841</xdr:rowOff>
    </xdr:from>
    <xdr:ext cx="534377" cy="259045"/>
    <xdr:sp macro="" textlink="">
      <xdr:nvSpPr>
        <xdr:cNvPr id="874" name="テキスト ボックス 873"/>
        <xdr:cNvSpPr txBox="1"/>
      </xdr:nvSpPr>
      <xdr:spPr>
        <a:xfrm>
          <a:off x="20167111" y="1249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104167</xdr:rowOff>
    </xdr:from>
    <xdr:to>
      <xdr:col>102</xdr:col>
      <xdr:colOff>165100</xdr:colOff>
      <xdr:row>76</xdr:row>
      <xdr:rowOff>34317</xdr:rowOff>
    </xdr:to>
    <xdr:sp macro="" textlink="">
      <xdr:nvSpPr>
        <xdr:cNvPr id="875" name="楕円 874"/>
        <xdr:cNvSpPr/>
      </xdr:nvSpPr>
      <xdr:spPr>
        <a:xfrm>
          <a:off x="19494500" y="1296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25444</xdr:rowOff>
    </xdr:from>
    <xdr:ext cx="534377" cy="259045"/>
    <xdr:sp macro="" textlink="">
      <xdr:nvSpPr>
        <xdr:cNvPr id="876" name="テキスト ボックス 875"/>
        <xdr:cNvSpPr txBox="1"/>
      </xdr:nvSpPr>
      <xdr:spPr>
        <a:xfrm>
          <a:off x="19278111" y="1305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166134</xdr:rowOff>
    </xdr:from>
    <xdr:to>
      <xdr:col>98</xdr:col>
      <xdr:colOff>38100</xdr:colOff>
      <xdr:row>75</xdr:row>
      <xdr:rowOff>96284</xdr:rowOff>
    </xdr:to>
    <xdr:sp macro="" textlink="">
      <xdr:nvSpPr>
        <xdr:cNvPr id="877" name="楕円 876"/>
        <xdr:cNvSpPr/>
      </xdr:nvSpPr>
      <xdr:spPr>
        <a:xfrm>
          <a:off x="18605500" y="1285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112811</xdr:rowOff>
    </xdr:from>
    <xdr:ext cx="534377" cy="259045"/>
    <xdr:sp macro="" textlink="">
      <xdr:nvSpPr>
        <xdr:cNvPr id="878" name="テキスト ボックス 877"/>
        <xdr:cNvSpPr txBox="1"/>
      </xdr:nvSpPr>
      <xdr:spPr>
        <a:xfrm>
          <a:off x="18389111" y="1262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9" name="直線コネクタ 88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0" name="テキスト ボックス 88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1" name="直線コネクタ 89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2" name="テキスト ボックス 891"/>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4" name="テキスト ボックス 893"/>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5" name="直線コネクタ 89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6" name="テキスト ボックス 895"/>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7" name="直線コネクタ 89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8" name="テキスト ボックス 897"/>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0" name="テキスト ボックス 899"/>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2" name="直線コネクタ 901"/>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3"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4" name="直線コネクタ 90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5"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6" name="直線コネクタ 905"/>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7" name="直線コネクタ 90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08"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09" name="フローチャート: 判断 908"/>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0" name="直線コネクタ 90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1" name="フローチャート: 判断 910"/>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2" name="テキスト ボックス 911"/>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3" name="直線コネクタ 91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4" name="フローチャート: 判断 913"/>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5" name="テキスト ボックス 914"/>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6" name="直線コネクタ 91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7" name="フローチャート: 判断 916"/>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18" name="テキスト ボックス 917"/>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19" name="フローチャート: 判断 918"/>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0" name="テキスト ボックス 919"/>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6" name="楕円 92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7"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8" name="楕円 92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9" name="テキスト ボックス 928"/>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0" name="楕円 92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1" name="テキスト ボックス 930"/>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2" name="楕円 93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3" name="テキスト ボックス 932"/>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4" name="楕円 93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5" name="テキスト ボックス 934"/>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件費、物件費が他団体と比較して非常に高額となっている。これは、険しい地勢で広範囲に集落が点在するため、市役所機能の分散や小規模な保育所、小・中学校の運営等、効率の悪い行政運営を余儀なくされて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また、離島であるため、海岸漂着物対策に多額の経費を要したり、事業に係る経費がどうしても割高になってしまう。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建設事業についても同様の理由で、漁港整備や市道整備に多額の費用を要し、自主財源が乏しいため市債の発行により公債費も多額となる。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年度策定の公共施設等総合管理計画に基づき、施設の統廃合、事務の効率化等を進め、経費の抑制に努める。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年度に貸付金が増額となっているのは、東横ＩＮＮ対馬厳原の建設にかかる民間への貸し付け実施（ふるさと融資）によるものである。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年度に補助費等が増額となっているのは、特定有人国境離島地域社会維持推進交付金関係の補助金・負担金（航路・航空路運賃低廉化、雇用機会拡充支援、輸送コスト助成等）の増が主な要因である。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年度に積立金が増額となっているのは、今後の公債費財源確保のための減債基金への積立金、ふるさと納税の増によるがんばれ国境の島対馬ふるさと応援基金への積立金の増が主な要因である。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長崎県対馬市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31,413
31,225
707.42
32,895,394
32,013,420
469,675
17,536,489
43,923,370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164274</xdr:rowOff>
    </xdr:from>
    <xdr:to>
      <xdr:col>24</xdr:col>
      <xdr:colOff>63500</xdr:colOff>
      <xdr:row>35</xdr:row>
      <xdr:rowOff>4064</xdr:rowOff>
    </xdr:to>
    <xdr:cxnSp macro="">
      <xdr:nvCxnSpPr>
        <xdr:cNvPr id="61" name="直線コネクタ 60"/>
        <xdr:cNvCxnSpPr/>
      </xdr:nvCxnSpPr>
      <xdr:spPr>
        <a:xfrm flipV="1">
          <a:off x="3797300" y="5993574"/>
          <a:ext cx="8382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96266</xdr:rowOff>
    </xdr:from>
    <xdr:to>
      <xdr:col>19</xdr:col>
      <xdr:colOff>177800</xdr:colOff>
      <xdr:row>35</xdr:row>
      <xdr:rowOff>4064</xdr:rowOff>
    </xdr:to>
    <xdr:cxnSp macro="">
      <xdr:nvCxnSpPr>
        <xdr:cNvPr id="64" name="直線コネクタ 63"/>
        <xdr:cNvCxnSpPr/>
      </xdr:nvCxnSpPr>
      <xdr:spPr>
        <a:xfrm>
          <a:off x="2908300" y="5925566"/>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96266</xdr:rowOff>
    </xdr:from>
    <xdr:to>
      <xdr:col>15</xdr:col>
      <xdr:colOff>50800</xdr:colOff>
      <xdr:row>35</xdr:row>
      <xdr:rowOff>7112</xdr:rowOff>
    </xdr:to>
    <xdr:cxnSp macro="">
      <xdr:nvCxnSpPr>
        <xdr:cNvPr id="67" name="直線コネクタ 66"/>
        <xdr:cNvCxnSpPr/>
      </xdr:nvCxnSpPr>
      <xdr:spPr>
        <a:xfrm flipV="1">
          <a:off x="2019300" y="592556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7112</xdr:rowOff>
    </xdr:from>
    <xdr:to>
      <xdr:col>10</xdr:col>
      <xdr:colOff>114300</xdr:colOff>
      <xdr:row>35</xdr:row>
      <xdr:rowOff>36259</xdr:rowOff>
    </xdr:to>
    <xdr:cxnSp macro="">
      <xdr:nvCxnSpPr>
        <xdr:cNvPr id="70" name="直線コネクタ 69"/>
        <xdr:cNvCxnSpPr/>
      </xdr:nvCxnSpPr>
      <xdr:spPr>
        <a:xfrm flipV="1">
          <a:off x="1130300" y="6007862"/>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113474</xdr:rowOff>
    </xdr:from>
    <xdr:to>
      <xdr:col>24</xdr:col>
      <xdr:colOff>114300</xdr:colOff>
      <xdr:row>35</xdr:row>
      <xdr:rowOff>43624</xdr:rowOff>
    </xdr:to>
    <xdr:sp macro="" textlink="">
      <xdr:nvSpPr>
        <xdr:cNvPr id="80" name="楕円 79"/>
        <xdr:cNvSpPr/>
      </xdr:nvSpPr>
      <xdr:spPr>
        <a:xfrm>
          <a:off x="4584700" y="594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136351</xdr:rowOff>
    </xdr:from>
    <xdr:ext cx="469744" cy="259045"/>
    <xdr:sp macro="" textlink="">
      <xdr:nvSpPr>
        <xdr:cNvPr id="81" name="議会費該当値テキスト"/>
        <xdr:cNvSpPr txBox="1"/>
      </xdr:nvSpPr>
      <xdr:spPr>
        <a:xfrm>
          <a:off x="4686300" y="579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124714</xdr:rowOff>
    </xdr:from>
    <xdr:to>
      <xdr:col>20</xdr:col>
      <xdr:colOff>38100</xdr:colOff>
      <xdr:row>35</xdr:row>
      <xdr:rowOff>54864</xdr:rowOff>
    </xdr:to>
    <xdr:sp macro="" textlink="">
      <xdr:nvSpPr>
        <xdr:cNvPr id="82" name="楕円 81"/>
        <xdr:cNvSpPr/>
      </xdr:nvSpPr>
      <xdr:spPr>
        <a:xfrm>
          <a:off x="3746500" y="595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71391</xdr:rowOff>
    </xdr:from>
    <xdr:ext cx="469744" cy="259045"/>
    <xdr:sp macro="" textlink="">
      <xdr:nvSpPr>
        <xdr:cNvPr id="83" name="テキスト ボックス 82"/>
        <xdr:cNvSpPr txBox="1"/>
      </xdr:nvSpPr>
      <xdr:spPr>
        <a:xfrm>
          <a:off x="3562428" y="572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45466</xdr:rowOff>
    </xdr:from>
    <xdr:to>
      <xdr:col>15</xdr:col>
      <xdr:colOff>101600</xdr:colOff>
      <xdr:row>34</xdr:row>
      <xdr:rowOff>147066</xdr:rowOff>
    </xdr:to>
    <xdr:sp macro="" textlink="">
      <xdr:nvSpPr>
        <xdr:cNvPr id="84" name="楕円 83"/>
        <xdr:cNvSpPr/>
      </xdr:nvSpPr>
      <xdr:spPr>
        <a:xfrm>
          <a:off x="28575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163593</xdr:rowOff>
    </xdr:from>
    <xdr:ext cx="469744" cy="259045"/>
    <xdr:sp macro="" textlink="">
      <xdr:nvSpPr>
        <xdr:cNvPr id="85" name="テキスト ボックス 84"/>
        <xdr:cNvSpPr txBox="1"/>
      </xdr:nvSpPr>
      <xdr:spPr>
        <a:xfrm>
          <a:off x="2673428" y="564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127762</xdr:rowOff>
    </xdr:from>
    <xdr:to>
      <xdr:col>10</xdr:col>
      <xdr:colOff>165100</xdr:colOff>
      <xdr:row>35</xdr:row>
      <xdr:rowOff>57912</xdr:rowOff>
    </xdr:to>
    <xdr:sp macro="" textlink="">
      <xdr:nvSpPr>
        <xdr:cNvPr id="86" name="楕円 85"/>
        <xdr:cNvSpPr/>
      </xdr:nvSpPr>
      <xdr:spPr>
        <a:xfrm>
          <a:off x="1968500" y="59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74439</xdr:rowOff>
    </xdr:from>
    <xdr:ext cx="469744" cy="259045"/>
    <xdr:sp macro="" textlink="">
      <xdr:nvSpPr>
        <xdr:cNvPr id="87" name="テキスト ボックス 86"/>
        <xdr:cNvSpPr txBox="1"/>
      </xdr:nvSpPr>
      <xdr:spPr>
        <a:xfrm>
          <a:off x="1784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156909</xdr:rowOff>
    </xdr:from>
    <xdr:to>
      <xdr:col>6</xdr:col>
      <xdr:colOff>38100</xdr:colOff>
      <xdr:row>35</xdr:row>
      <xdr:rowOff>87059</xdr:rowOff>
    </xdr:to>
    <xdr:sp macro="" textlink="">
      <xdr:nvSpPr>
        <xdr:cNvPr id="88" name="楕円 87"/>
        <xdr:cNvSpPr/>
      </xdr:nvSpPr>
      <xdr:spPr>
        <a:xfrm>
          <a:off x="1079500" y="598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103586</xdr:rowOff>
    </xdr:from>
    <xdr:ext cx="469744" cy="259045"/>
    <xdr:sp macro="" textlink="">
      <xdr:nvSpPr>
        <xdr:cNvPr id="89" name="テキスト ボックス 88"/>
        <xdr:cNvSpPr txBox="1"/>
      </xdr:nvSpPr>
      <xdr:spPr>
        <a:xfrm>
          <a:off x="895428" y="576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120383</xdr:rowOff>
    </xdr:from>
    <xdr:to>
      <xdr:col>24</xdr:col>
      <xdr:colOff>63500</xdr:colOff>
      <xdr:row>56</xdr:row>
      <xdr:rowOff>10875</xdr:rowOff>
    </xdr:to>
    <xdr:cxnSp macro="">
      <xdr:nvCxnSpPr>
        <xdr:cNvPr id="116" name="直線コネクタ 115"/>
        <xdr:cNvCxnSpPr/>
      </xdr:nvCxnSpPr>
      <xdr:spPr>
        <a:xfrm flipV="1">
          <a:off x="3797300" y="9378683"/>
          <a:ext cx="838200" cy="23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58570</xdr:rowOff>
    </xdr:from>
    <xdr:to>
      <xdr:col>19</xdr:col>
      <xdr:colOff>177800</xdr:colOff>
      <xdr:row>56</xdr:row>
      <xdr:rowOff>10875</xdr:rowOff>
    </xdr:to>
    <xdr:cxnSp macro="">
      <xdr:nvCxnSpPr>
        <xdr:cNvPr id="119" name="直線コネクタ 118"/>
        <xdr:cNvCxnSpPr/>
      </xdr:nvCxnSpPr>
      <xdr:spPr>
        <a:xfrm>
          <a:off x="2908300" y="9488320"/>
          <a:ext cx="889000" cy="12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1575</xdr:rowOff>
    </xdr:from>
    <xdr:to>
      <xdr:col>15</xdr:col>
      <xdr:colOff>50800</xdr:colOff>
      <xdr:row>55</xdr:row>
      <xdr:rowOff>58570</xdr:rowOff>
    </xdr:to>
    <xdr:cxnSp macro="">
      <xdr:nvCxnSpPr>
        <xdr:cNvPr id="122" name="直線コネクタ 121"/>
        <xdr:cNvCxnSpPr/>
      </xdr:nvCxnSpPr>
      <xdr:spPr>
        <a:xfrm>
          <a:off x="2019300" y="9431325"/>
          <a:ext cx="889000" cy="5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126958</xdr:rowOff>
    </xdr:from>
    <xdr:to>
      <xdr:col>10</xdr:col>
      <xdr:colOff>114300</xdr:colOff>
      <xdr:row>55</xdr:row>
      <xdr:rowOff>1575</xdr:rowOff>
    </xdr:to>
    <xdr:cxnSp macro="">
      <xdr:nvCxnSpPr>
        <xdr:cNvPr id="125" name="直線コネクタ 124"/>
        <xdr:cNvCxnSpPr/>
      </xdr:nvCxnSpPr>
      <xdr:spPr>
        <a:xfrm>
          <a:off x="1130300" y="9385258"/>
          <a:ext cx="889000" cy="4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29" name="テキスト ボックス 128"/>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69583</xdr:rowOff>
    </xdr:from>
    <xdr:to>
      <xdr:col>24</xdr:col>
      <xdr:colOff>114300</xdr:colOff>
      <xdr:row>54</xdr:row>
      <xdr:rowOff>171183</xdr:rowOff>
    </xdr:to>
    <xdr:sp macro="" textlink="">
      <xdr:nvSpPr>
        <xdr:cNvPr id="135" name="楕円 134"/>
        <xdr:cNvSpPr/>
      </xdr:nvSpPr>
      <xdr:spPr>
        <a:xfrm>
          <a:off x="4584700" y="93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92460</xdr:rowOff>
    </xdr:from>
    <xdr:ext cx="599010" cy="259045"/>
    <xdr:sp macro="" textlink="">
      <xdr:nvSpPr>
        <xdr:cNvPr id="136" name="総務費該当値テキスト"/>
        <xdr:cNvSpPr txBox="1"/>
      </xdr:nvSpPr>
      <xdr:spPr>
        <a:xfrm>
          <a:off x="4686300" y="917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131525</xdr:rowOff>
    </xdr:from>
    <xdr:to>
      <xdr:col>20</xdr:col>
      <xdr:colOff>38100</xdr:colOff>
      <xdr:row>56</xdr:row>
      <xdr:rowOff>61675</xdr:rowOff>
    </xdr:to>
    <xdr:sp macro="" textlink="">
      <xdr:nvSpPr>
        <xdr:cNvPr id="137" name="楕円 136"/>
        <xdr:cNvSpPr/>
      </xdr:nvSpPr>
      <xdr:spPr>
        <a:xfrm>
          <a:off x="3746500" y="956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78202</xdr:rowOff>
    </xdr:from>
    <xdr:ext cx="599010" cy="259045"/>
    <xdr:sp macro="" textlink="">
      <xdr:nvSpPr>
        <xdr:cNvPr id="138" name="テキスト ボックス 137"/>
        <xdr:cNvSpPr txBox="1"/>
      </xdr:nvSpPr>
      <xdr:spPr>
        <a:xfrm>
          <a:off x="3497795" y="933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7770</xdr:rowOff>
    </xdr:from>
    <xdr:to>
      <xdr:col>15</xdr:col>
      <xdr:colOff>101600</xdr:colOff>
      <xdr:row>55</xdr:row>
      <xdr:rowOff>109370</xdr:rowOff>
    </xdr:to>
    <xdr:sp macro="" textlink="">
      <xdr:nvSpPr>
        <xdr:cNvPr id="139" name="楕円 138"/>
        <xdr:cNvSpPr/>
      </xdr:nvSpPr>
      <xdr:spPr>
        <a:xfrm>
          <a:off x="2857500" y="943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125897</xdr:rowOff>
    </xdr:from>
    <xdr:ext cx="599010" cy="259045"/>
    <xdr:sp macro="" textlink="">
      <xdr:nvSpPr>
        <xdr:cNvPr id="140" name="テキスト ボックス 139"/>
        <xdr:cNvSpPr txBox="1"/>
      </xdr:nvSpPr>
      <xdr:spPr>
        <a:xfrm>
          <a:off x="2608795" y="921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122225</xdr:rowOff>
    </xdr:from>
    <xdr:to>
      <xdr:col>10</xdr:col>
      <xdr:colOff>165100</xdr:colOff>
      <xdr:row>55</xdr:row>
      <xdr:rowOff>52375</xdr:rowOff>
    </xdr:to>
    <xdr:sp macro="" textlink="">
      <xdr:nvSpPr>
        <xdr:cNvPr id="141" name="楕円 140"/>
        <xdr:cNvSpPr/>
      </xdr:nvSpPr>
      <xdr:spPr>
        <a:xfrm>
          <a:off x="1968500" y="938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68902</xdr:rowOff>
    </xdr:from>
    <xdr:ext cx="599010" cy="259045"/>
    <xdr:sp macro="" textlink="">
      <xdr:nvSpPr>
        <xdr:cNvPr id="142" name="テキスト ボックス 141"/>
        <xdr:cNvSpPr txBox="1"/>
      </xdr:nvSpPr>
      <xdr:spPr>
        <a:xfrm>
          <a:off x="1719795" y="915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76158</xdr:rowOff>
    </xdr:from>
    <xdr:to>
      <xdr:col>6</xdr:col>
      <xdr:colOff>38100</xdr:colOff>
      <xdr:row>55</xdr:row>
      <xdr:rowOff>6308</xdr:rowOff>
    </xdr:to>
    <xdr:sp macro="" textlink="">
      <xdr:nvSpPr>
        <xdr:cNvPr id="143" name="楕円 142"/>
        <xdr:cNvSpPr/>
      </xdr:nvSpPr>
      <xdr:spPr>
        <a:xfrm>
          <a:off x="1079500" y="933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22835</xdr:rowOff>
    </xdr:from>
    <xdr:ext cx="599010" cy="259045"/>
    <xdr:sp macro="" textlink="">
      <xdr:nvSpPr>
        <xdr:cNvPr id="144" name="テキスト ボックス 143"/>
        <xdr:cNvSpPr txBox="1"/>
      </xdr:nvSpPr>
      <xdr:spPr>
        <a:xfrm>
          <a:off x="830795" y="910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26726</xdr:rowOff>
    </xdr:from>
    <xdr:to>
      <xdr:col>24</xdr:col>
      <xdr:colOff>63500</xdr:colOff>
      <xdr:row>74</xdr:row>
      <xdr:rowOff>53434</xdr:rowOff>
    </xdr:to>
    <xdr:cxnSp macro="">
      <xdr:nvCxnSpPr>
        <xdr:cNvPr id="174" name="直線コネクタ 173"/>
        <xdr:cNvCxnSpPr/>
      </xdr:nvCxnSpPr>
      <xdr:spPr>
        <a:xfrm flipV="1">
          <a:off x="3797300" y="12714026"/>
          <a:ext cx="8382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144676</xdr:rowOff>
    </xdr:from>
    <xdr:to>
      <xdr:col>19</xdr:col>
      <xdr:colOff>177800</xdr:colOff>
      <xdr:row>74</xdr:row>
      <xdr:rowOff>53434</xdr:rowOff>
    </xdr:to>
    <xdr:cxnSp macro="">
      <xdr:nvCxnSpPr>
        <xdr:cNvPr id="177" name="直線コネクタ 176"/>
        <xdr:cNvCxnSpPr/>
      </xdr:nvCxnSpPr>
      <xdr:spPr>
        <a:xfrm>
          <a:off x="2908300" y="12660526"/>
          <a:ext cx="889000" cy="8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144676</xdr:rowOff>
    </xdr:from>
    <xdr:to>
      <xdr:col>15</xdr:col>
      <xdr:colOff>50800</xdr:colOff>
      <xdr:row>74</xdr:row>
      <xdr:rowOff>90201</xdr:rowOff>
    </xdr:to>
    <xdr:cxnSp macro="">
      <xdr:nvCxnSpPr>
        <xdr:cNvPr id="180" name="直線コネクタ 179"/>
        <xdr:cNvCxnSpPr/>
      </xdr:nvCxnSpPr>
      <xdr:spPr>
        <a:xfrm flipV="1">
          <a:off x="2019300" y="12660526"/>
          <a:ext cx="889000" cy="11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79123</xdr:rowOff>
    </xdr:from>
    <xdr:ext cx="599010" cy="259045"/>
    <xdr:sp macro="" textlink="">
      <xdr:nvSpPr>
        <xdr:cNvPr id="182" name="テキスト ボックス 181"/>
        <xdr:cNvSpPr txBox="1"/>
      </xdr:nvSpPr>
      <xdr:spPr>
        <a:xfrm>
          <a:off x="2608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90201</xdr:rowOff>
    </xdr:from>
    <xdr:to>
      <xdr:col>10</xdr:col>
      <xdr:colOff>114300</xdr:colOff>
      <xdr:row>74</xdr:row>
      <xdr:rowOff>148349</xdr:rowOff>
    </xdr:to>
    <xdr:cxnSp macro="">
      <xdr:nvCxnSpPr>
        <xdr:cNvPr id="183" name="直線コネクタ 182"/>
        <xdr:cNvCxnSpPr/>
      </xdr:nvCxnSpPr>
      <xdr:spPr>
        <a:xfrm flipV="1">
          <a:off x="1130300" y="12777501"/>
          <a:ext cx="889000" cy="5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163270</xdr:rowOff>
    </xdr:from>
    <xdr:ext cx="599010" cy="259045"/>
    <xdr:sp macro="" textlink="">
      <xdr:nvSpPr>
        <xdr:cNvPr id="187" name="テキスト ボックス 186"/>
        <xdr:cNvSpPr txBox="1"/>
      </xdr:nvSpPr>
      <xdr:spPr>
        <a:xfrm>
          <a:off x="830795"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147376</xdr:rowOff>
    </xdr:from>
    <xdr:to>
      <xdr:col>24</xdr:col>
      <xdr:colOff>114300</xdr:colOff>
      <xdr:row>74</xdr:row>
      <xdr:rowOff>77526</xdr:rowOff>
    </xdr:to>
    <xdr:sp macro="" textlink="">
      <xdr:nvSpPr>
        <xdr:cNvPr id="193" name="楕円 192"/>
        <xdr:cNvSpPr/>
      </xdr:nvSpPr>
      <xdr:spPr>
        <a:xfrm>
          <a:off x="4584700" y="1266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170253</xdr:rowOff>
    </xdr:from>
    <xdr:ext cx="599010" cy="259045"/>
    <xdr:sp macro="" textlink="">
      <xdr:nvSpPr>
        <xdr:cNvPr id="194" name="民生費該当値テキスト"/>
        <xdr:cNvSpPr txBox="1"/>
      </xdr:nvSpPr>
      <xdr:spPr>
        <a:xfrm>
          <a:off x="4686300" y="1251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2634</xdr:rowOff>
    </xdr:from>
    <xdr:to>
      <xdr:col>20</xdr:col>
      <xdr:colOff>38100</xdr:colOff>
      <xdr:row>74</xdr:row>
      <xdr:rowOff>104234</xdr:rowOff>
    </xdr:to>
    <xdr:sp macro="" textlink="">
      <xdr:nvSpPr>
        <xdr:cNvPr id="195" name="楕円 194"/>
        <xdr:cNvSpPr/>
      </xdr:nvSpPr>
      <xdr:spPr>
        <a:xfrm>
          <a:off x="3746500" y="1268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120761</xdr:rowOff>
    </xdr:from>
    <xdr:ext cx="599010" cy="259045"/>
    <xdr:sp macro="" textlink="">
      <xdr:nvSpPr>
        <xdr:cNvPr id="196" name="テキスト ボックス 195"/>
        <xdr:cNvSpPr txBox="1"/>
      </xdr:nvSpPr>
      <xdr:spPr>
        <a:xfrm>
          <a:off x="3497795" y="1246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93876</xdr:rowOff>
    </xdr:from>
    <xdr:to>
      <xdr:col>15</xdr:col>
      <xdr:colOff>101600</xdr:colOff>
      <xdr:row>74</xdr:row>
      <xdr:rowOff>24026</xdr:rowOff>
    </xdr:to>
    <xdr:sp macro="" textlink="">
      <xdr:nvSpPr>
        <xdr:cNvPr id="197" name="楕円 196"/>
        <xdr:cNvSpPr/>
      </xdr:nvSpPr>
      <xdr:spPr>
        <a:xfrm>
          <a:off x="2857500" y="1260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40553</xdr:rowOff>
    </xdr:from>
    <xdr:ext cx="599010" cy="259045"/>
    <xdr:sp macro="" textlink="">
      <xdr:nvSpPr>
        <xdr:cNvPr id="198" name="テキスト ボックス 197"/>
        <xdr:cNvSpPr txBox="1"/>
      </xdr:nvSpPr>
      <xdr:spPr>
        <a:xfrm>
          <a:off x="2608795" y="12384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39401</xdr:rowOff>
    </xdr:from>
    <xdr:to>
      <xdr:col>10</xdr:col>
      <xdr:colOff>165100</xdr:colOff>
      <xdr:row>74</xdr:row>
      <xdr:rowOff>141001</xdr:rowOff>
    </xdr:to>
    <xdr:sp macro="" textlink="">
      <xdr:nvSpPr>
        <xdr:cNvPr id="199" name="楕円 198"/>
        <xdr:cNvSpPr/>
      </xdr:nvSpPr>
      <xdr:spPr>
        <a:xfrm>
          <a:off x="1968500" y="1272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157528</xdr:rowOff>
    </xdr:from>
    <xdr:ext cx="599010" cy="259045"/>
    <xdr:sp macro="" textlink="">
      <xdr:nvSpPr>
        <xdr:cNvPr id="200" name="テキスト ボックス 199"/>
        <xdr:cNvSpPr txBox="1"/>
      </xdr:nvSpPr>
      <xdr:spPr>
        <a:xfrm>
          <a:off x="1719795" y="12501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97549</xdr:rowOff>
    </xdr:from>
    <xdr:to>
      <xdr:col>6</xdr:col>
      <xdr:colOff>38100</xdr:colOff>
      <xdr:row>75</xdr:row>
      <xdr:rowOff>27699</xdr:rowOff>
    </xdr:to>
    <xdr:sp macro="" textlink="">
      <xdr:nvSpPr>
        <xdr:cNvPr id="201" name="楕円 200"/>
        <xdr:cNvSpPr/>
      </xdr:nvSpPr>
      <xdr:spPr>
        <a:xfrm>
          <a:off x="1079500" y="1278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44226</xdr:rowOff>
    </xdr:from>
    <xdr:ext cx="599010" cy="259045"/>
    <xdr:sp macro="" textlink="">
      <xdr:nvSpPr>
        <xdr:cNvPr id="202" name="テキスト ボックス 201"/>
        <xdr:cNvSpPr txBox="1"/>
      </xdr:nvSpPr>
      <xdr:spPr>
        <a:xfrm>
          <a:off x="830795" y="12560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22825</xdr:rowOff>
    </xdr:from>
    <xdr:to>
      <xdr:col>24</xdr:col>
      <xdr:colOff>63500</xdr:colOff>
      <xdr:row>93</xdr:row>
      <xdr:rowOff>128499</xdr:rowOff>
    </xdr:to>
    <xdr:cxnSp macro="">
      <xdr:nvCxnSpPr>
        <xdr:cNvPr id="231" name="直線コネクタ 230"/>
        <xdr:cNvCxnSpPr/>
      </xdr:nvCxnSpPr>
      <xdr:spPr>
        <a:xfrm flipV="1">
          <a:off x="3797300" y="15967675"/>
          <a:ext cx="838200" cy="10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92883</xdr:rowOff>
    </xdr:from>
    <xdr:to>
      <xdr:col>19</xdr:col>
      <xdr:colOff>177800</xdr:colOff>
      <xdr:row>93</xdr:row>
      <xdr:rowOff>128499</xdr:rowOff>
    </xdr:to>
    <xdr:cxnSp macro="">
      <xdr:nvCxnSpPr>
        <xdr:cNvPr id="234" name="直線コネクタ 233"/>
        <xdr:cNvCxnSpPr/>
      </xdr:nvCxnSpPr>
      <xdr:spPr>
        <a:xfrm>
          <a:off x="2908300" y="16037733"/>
          <a:ext cx="889000" cy="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166782</xdr:rowOff>
    </xdr:from>
    <xdr:to>
      <xdr:col>15</xdr:col>
      <xdr:colOff>50800</xdr:colOff>
      <xdr:row>93</xdr:row>
      <xdr:rowOff>92883</xdr:rowOff>
    </xdr:to>
    <xdr:cxnSp macro="">
      <xdr:nvCxnSpPr>
        <xdr:cNvPr id="237" name="直線コネクタ 236"/>
        <xdr:cNvCxnSpPr/>
      </xdr:nvCxnSpPr>
      <xdr:spPr>
        <a:xfrm>
          <a:off x="2019300" y="15597282"/>
          <a:ext cx="889000" cy="44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166782</xdr:rowOff>
    </xdr:from>
    <xdr:to>
      <xdr:col>10</xdr:col>
      <xdr:colOff>114300</xdr:colOff>
      <xdr:row>92</xdr:row>
      <xdr:rowOff>37112</xdr:rowOff>
    </xdr:to>
    <xdr:cxnSp macro="">
      <xdr:nvCxnSpPr>
        <xdr:cNvPr id="240" name="直線コネクタ 239"/>
        <xdr:cNvCxnSpPr/>
      </xdr:nvCxnSpPr>
      <xdr:spPr>
        <a:xfrm flipV="1">
          <a:off x="1130300" y="15597282"/>
          <a:ext cx="889000" cy="21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2" name="テキスト ボックス 241"/>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4" name="テキスト ボックス 243"/>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143475</xdr:rowOff>
    </xdr:from>
    <xdr:to>
      <xdr:col>24</xdr:col>
      <xdr:colOff>114300</xdr:colOff>
      <xdr:row>93</xdr:row>
      <xdr:rowOff>73625</xdr:rowOff>
    </xdr:to>
    <xdr:sp macro="" textlink="">
      <xdr:nvSpPr>
        <xdr:cNvPr id="250" name="楕円 249"/>
        <xdr:cNvSpPr/>
      </xdr:nvSpPr>
      <xdr:spPr>
        <a:xfrm>
          <a:off x="4584700" y="1591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166352</xdr:rowOff>
    </xdr:from>
    <xdr:ext cx="599010" cy="259045"/>
    <xdr:sp macro="" textlink="">
      <xdr:nvSpPr>
        <xdr:cNvPr id="251" name="衛生費該当値テキスト"/>
        <xdr:cNvSpPr txBox="1"/>
      </xdr:nvSpPr>
      <xdr:spPr>
        <a:xfrm>
          <a:off x="4686300" y="1576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77699</xdr:rowOff>
    </xdr:from>
    <xdr:to>
      <xdr:col>20</xdr:col>
      <xdr:colOff>38100</xdr:colOff>
      <xdr:row>94</xdr:row>
      <xdr:rowOff>7849</xdr:rowOff>
    </xdr:to>
    <xdr:sp macro="" textlink="">
      <xdr:nvSpPr>
        <xdr:cNvPr id="252" name="楕円 251"/>
        <xdr:cNvSpPr/>
      </xdr:nvSpPr>
      <xdr:spPr>
        <a:xfrm>
          <a:off x="3746500" y="160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24376</xdr:rowOff>
    </xdr:from>
    <xdr:ext cx="599010" cy="259045"/>
    <xdr:sp macro="" textlink="">
      <xdr:nvSpPr>
        <xdr:cNvPr id="253" name="テキスト ボックス 252"/>
        <xdr:cNvSpPr txBox="1"/>
      </xdr:nvSpPr>
      <xdr:spPr>
        <a:xfrm>
          <a:off x="3497795" y="1579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42083</xdr:rowOff>
    </xdr:from>
    <xdr:to>
      <xdr:col>15</xdr:col>
      <xdr:colOff>101600</xdr:colOff>
      <xdr:row>93</xdr:row>
      <xdr:rowOff>143683</xdr:rowOff>
    </xdr:to>
    <xdr:sp macro="" textlink="">
      <xdr:nvSpPr>
        <xdr:cNvPr id="254" name="楕円 253"/>
        <xdr:cNvSpPr/>
      </xdr:nvSpPr>
      <xdr:spPr>
        <a:xfrm>
          <a:off x="2857500" y="1598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160210</xdr:rowOff>
    </xdr:from>
    <xdr:ext cx="599010" cy="259045"/>
    <xdr:sp macro="" textlink="">
      <xdr:nvSpPr>
        <xdr:cNvPr id="255" name="テキスト ボックス 254"/>
        <xdr:cNvSpPr txBox="1"/>
      </xdr:nvSpPr>
      <xdr:spPr>
        <a:xfrm>
          <a:off x="2608795" y="15762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115982</xdr:rowOff>
    </xdr:from>
    <xdr:to>
      <xdr:col>10</xdr:col>
      <xdr:colOff>165100</xdr:colOff>
      <xdr:row>91</xdr:row>
      <xdr:rowOff>46132</xdr:rowOff>
    </xdr:to>
    <xdr:sp macro="" textlink="">
      <xdr:nvSpPr>
        <xdr:cNvPr id="256" name="楕円 255"/>
        <xdr:cNvSpPr/>
      </xdr:nvSpPr>
      <xdr:spPr>
        <a:xfrm>
          <a:off x="1968500" y="1554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62659</xdr:rowOff>
    </xdr:from>
    <xdr:ext cx="599010" cy="259045"/>
    <xdr:sp macro="" textlink="">
      <xdr:nvSpPr>
        <xdr:cNvPr id="257" name="テキスト ボックス 256"/>
        <xdr:cNvSpPr txBox="1"/>
      </xdr:nvSpPr>
      <xdr:spPr>
        <a:xfrm>
          <a:off x="1719795" y="1532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157762</xdr:rowOff>
    </xdr:from>
    <xdr:to>
      <xdr:col>6</xdr:col>
      <xdr:colOff>38100</xdr:colOff>
      <xdr:row>92</xdr:row>
      <xdr:rowOff>87912</xdr:rowOff>
    </xdr:to>
    <xdr:sp macro="" textlink="">
      <xdr:nvSpPr>
        <xdr:cNvPr id="258" name="楕円 257"/>
        <xdr:cNvSpPr/>
      </xdr:nvSpPr>
      <xdr:spPr>
        <a:xfrm>
          <a:off x="1079500" y="1575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104439</xdr:rowOff>
    </xdr:from>
    <xdr:ext cx="599010" cy="259045"/>
    <xdr:sp macro="" textlink="">
      <xdr:nvSpPr>
        <xdr:cNvPr id="259" name="テキスト ボックス 258"/>
        <xdr:cNvSpPr txBox="1"/>
      </xdr:nvSpPr>
      <xdr:spPr>
        <a:xfrm>
          <a:off x="830795" y="1553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49213</xdr:rowOff>
    </xdr:from>
    <xdr:to>
      <xdr:col>54</xdr:col>
      <xdr:colOff>189865</xdr:colOff>
      <xdr:row>39</xdr:row>
      <xdr:rowOff>44450</xdr:rowOff>
    </xdr:to>
    <xdr:cxnSp macro="">
      <xdr:nvCxnSpPr>
        <xdr:cNvPr id="283" name="直線コネクタ 282"/>
        <xdr:cNvCxnSpPr/>
      </xdr:nvCxnSpPr>
      <xdr:spPr>
        <a:xfrm flipV="1">
          <a:off x="10475595" y="5878513"/>
          <a:ext cx="1270" cy="85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167340</xdr:rowOff>
    </xdr:from>
    <xdr:ext cx="469744" cy="259045"/>
    <xdr:sp macro="" textlink="">
      <xdr:nvSpPr>
        <xdr:cNvPr id="286" name="労働費最大値テキスト"/>
        <xdr:cNvSpPr txBox="1"/>
      </xdr:nvSpPr>
      <xdr:spPr>
        <a:xfrm>
          <a:off x="10528300" y="565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49213</xdr:rowOff>
    </xdr:from>
    <xdr:to>
      <xdr:col>55</xdr:col>
      <xdr:colOff>88900</xdr:colOff>
      <xdr:row>34</xdr:row>
      <xdr:rowOff>49213</xdr:rowOff>
    </xdr:to>
    <xdr:cxnSp macro="">
      <xdr:nvCxnSpPr>
        <xdr:cNvPr id="287" name="直線コネクタ 286"/>
        <xdr:cNvCxnSpPr/>
      </xdr:nvCxnSpPr>
      <xdr:spPr>
        <a:xfrm>
          <a:off x="10388600" y="587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43006</xdr:rowOff>
    </xdr:from>
    <xdr:ext cx="378565" cy="259045"/>
    <xdr:sp macro="" textlink="">
      <xdr:nvSpPr>
        <xdr:cNvPr id="289" name="労働費平均値テキスト"/>
        <xdr:cNvSpPr txBox="1"/>
      </xdr:nvSpPr>
      <xdr:spPr>
        <a:xfrm>
          <a:off x="10528300" y="63866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20130</xdr:rowOff>
    </xdr:from>
    <xdr:to>
      <xdr:col>55</xdr:col>
      <xdr:colOff>50800</xdr:colOff>
      <xdr:row>38</xdr:row>
      <xdr:rowOff>121730</xdr:rowOff>
    </xdr:to>
    <xdr:sp macro="" textlink="">
      <xdr:nvSpPr>
        <xdr:cNvPr id="290" name="フローチャート: 判断 289"/>
        <xdr:cNvSpPr/>
      </xdr:nvSpPr>
      <xdr:spPr>
        <a:xfrm>
          <a:off x="104267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129603</xdr:rowOff>
    </xdr:from>
    <xdr:to>
      <xdr:col>50</xdr:col>
      <xdr:colOff>114300</xdr:colOff>
      <xdr:row>39</xdr:row>
      <xdr:rowOff>44450</xdr:rowOff>
    </xdr:to>
    <xdr:cxnSp macro="">
      <xdr:nvCxnSpPr>
        <xdr:cNvPr id="291" name="直線コネクタ 290"/>
        <xdr:cNvCxnSpPr/>
      </xdr:nvCxnSpPr>
      <xdr:spPr>
        <a:xfrm>
          <a:off x="8750300" y="6473253"/>
          <a:ext cx="889000" cy="25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19939</xdr:rowOff>
    </xdr:from>
    <xdr:to>
      <xdr:col>50</xdr:col>
      <xdr:colOff>165100</xdr:colOff>
      <xdr:row>38</xdr:row>
      <xdr:rowOff>121539</xdr:rowOff>
    </xdr:to>
    <xdr:sp macro="" textlink="">
      <xdr:nvSpPr>
        <xdr:cNvPr id="292" name="フローチャート: 判断 291"/>
        <xdr:cNvSpPr/>
      </xdr:nvSpPr>
      <xdr:spPr>
        <a:xfrm>
          <a:off x="9588500" y="653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138066</xdr:rowOff>
    </xdr:from>
    <xdr:ext cx="378565" cy="259045"/>
    <xdr:sp macro="" textlink="">
      <xdr:nvSpPr>
        <xdr:cNvPr id="293" name="テキスト ボックス 292"/>
        <xdr:cNvSpPr txBox="1"/>
      </xdr:nvSpPr>
      <xdr:spPr>
        <a:xfrm>
          <a:off x="9450017" y="6310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51498</xdr:rowOff>
    </xdr:from>
    <xdr:to>
      <xdr:col>45</xdr:col>
      <xdr:colOff>177800</xdr:colOff>
      <xdr:row>37</xdr:row>
      <xdr:rowOff>129603</xdr:rowOff>
    </xdr:to>
    <xdr:cxnSp macro="">
      <xdr:nvCxnSpPr>
        <xdr:cNvPr id="294" name="直線コネクタ 293"/>
        <xdr:cNvCxnSpPr/>
      </xdr:nvCxnSpPr>
      <xdr:spPr>
        <a:xfrm>
          <a:off x="7861300" y="6223698"/>
          <a:ext cx="889000" cy="24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171006</xdr:rowOff>
    </xdr:from>
    <xdr:to>
      <xdr:col>46</xdr:col>
      <xdr:colOff>38100</xdr:colOff>
      <xdr:row>38</xdr:row>
      <xdr:rowOff>101156</xdr:rowOff>
    </xdr:to>
    <xdr:sp macro="" textlink="">
      <xdr:nvSpPr>
        <xdr:cNvPr id="295" name="フローチャート: 判断 294"/>
        <xdr:cNvSpPr/>
      </xdr:nvSpPr>
      <xdr:spPr>
        <a:xfrm>
          <a:off x="8699500" y="65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92283</xdr:rowOff>
    </xdr:from>
    <xdr:ext cx="378565" cy="259045"/>
    <xdr:sp macro="" textlink="">
      <xdr:nvSpPr>
        <xdr:cNvPr id="296" name="テキスト ボックス 295"/>
        <xdr:cNvSpPr txBox="1"/>
      </xdr:nvSpPr>
      <xdr:spPr>
        <a:xfrm>
          <a:off x="8561017" y="6607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86170</xdr:rowOff>
    </xdr:from>
    <xdr:to>
      <xdr:col>41</xdr:col>
      <xdr:colOff>50800</xdr:colOff>
      <xdr:row>36</xdr:row>
      <xdr:rowOff>51498</xdr:rowOff>
    </xdr:to>
    <xdr:cxnSp macro="">
      <xdr:nvCxnSpPr>
        <xdr:cNvPr id="297" name="直線コネクタ 296"/>
        <xdr:cNvCxnSpPr/>
      </xdr:nvCxnSpPr>
      <xdr:spPr>
        <a:xfrm>
          <a:off x="6972300" y="5401120"/>
          <a:ext cx="889000" cy="82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7747</xdr:rowOff>
    </xdr:from>
    <xdr:to>
      <xdr:col>41</xdr:col>
      <xdr:colOff>101600</xdr:colOff>
      <xdr:row>37</xdr:row>
      <xdr:rowOff>109347</xdr:rowOff>
    </xdr:to>
    <xdr:sp macro="" textlink="">
      <xdr:nvSpPr>
        <xdr:cNvPr id="298" name="フローチャート: 判断 297"/>
        <xdr:cNvSpPr/>
      </xdr:nvSpPr>
      <xdr:spPr>
        <a:xfrm>
          <a:off x="7810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100474</xdr:rowOff>
    </xdr:from>
    <xdr:ext cx="469744" cy="259045"/>
    <xdr:sp macro="" textlink="">
      <xdr:nvSpPr>
        <xdr:cNvPr id="299" name="テキスト ボックス 298"/>
        <xdr:cNvSpPr txBox="1"/>
      </xdr:nvSpPr>
      <xdr:spPr>
        <a:xfrm>
          <a:off x="7626428" y="644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55372</xdr:rowOff>
    </xdr:from>
    <xdr:to>
      <xdr:col>36</xdr:col>
      <xdr:colOff>165100</xdr:colOff>
      <xdr:row>36</xdr:row>
      <xdr:rowOff>156972</xdr:rowOff>
    </xdr:to>
    <xdr:sp macro="" textlink="">
      <xdr:nvSpPr>
        <xdr:cNvPr id="300" name="フローチャート: 判断 299"/>
        <xdr:cNvSpPr/>
      </xdr:nvSpPr>
      <xdr:spPr>
        <a:xfrm>
          <a:off x="6921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148099</xdr:rowOff>
    </xdr:from>
    <xdr:ext cx="469744" cy="259045"/>
    <xdr:sp macro="" textlink="">
      <xdr:nvSpPr>
        <xdr:cNvPr id="301" name="テキスト ボックス 300"/>
        <xdr:cNvSpPr txBox="1"/>
      </xdr:nvSpPr>
      <xdr:spPr>
        <a:xfrm>
          <a:off x="6737428"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78803</xdr:rowOff>
    </xdr:from>
    <xdr:to>
      <xdr:col>46</xdr:col>
      <xdr:colOff>38100</xdr:colOff>
      <xdr:row>38</xdr:row>
      <xdr:rowOff>8953</xdr:rowOff>
    </xdr:to>
    <xdr:sp macro="" textlink="">
      <xdr:nvSpPr>
        <xdr:cNvPr id="311" name="楕円 310"/>
        <xdr:cNvSpPr/>
      </xdr:nvSpPr>
      <xdr:spPr>
        <a:xfrm>
          <a:off x="8699500" y="642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25480</xdr:rowOff>
    </xdr:from>
    <xdr:ext cx="469744" cy="259045"/>
    <xdr:sp macro="" textlink="">
      <xdr:nvSpPr>
        <xdr:cNvPr id="312" name="テキスト ボックス 311"/>
        <xdr:cNvSpPr txBox="1"/>
      </xdr:nvSpPr>
      <xdr:spPr>
        <a:xfrm>
          <a:off x="8515428" y="619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698</xdr:rowOff>
    </xdr:from>
    <xdr:to>
      <xdr:col>41</xdr:col>
      <xdr:colOff>101600</xdr:colOff>
      <xdr:row>36</xdr:row>
      <xdr:rowOff>102298</xdr:rowOff>
    </xdr:to>
    <xdr:sp macro="" textlink="">
      <xdr:nvSpPr>
        <xdr:cNvPr id="313" name="楕円 312"/>
        <xdr:cNvSpPr/>
      </xdr:nvSpPr>
      <xdr:spPr>
        <a:xfrm>
          <a:off x="7810500" y="617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118825</xdr:rowOff>
    </xdr:from>
    <xdr:ext cx="469744" cy="259045"/>
    <xdr:sp macro="" textlink="">
      <xdr:nvSpPr>
        <xdr:cNvPr id="314" name="テキスト ボックス 313"/>
        <xdr:cNvSpPr txBox="1"/>
      </xdr:nvSpPr>
      <xdr:spPr>
        <a:xfrm>
          <a:off x="7626428" y="594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35370</xdr:rowOff>
    </xdr:from>
    <xdr:to>
      <xdr:col>36</xdr:col>
      <xdr:colOff>165100</xdr:colOff>
      <xdr:row>31</xdr:row>
      <xdr:rowOff>136970</xdr:rowOff>
    </xdr:to>
    <xdr:sp macro="" textlink="">
      <xdr:nvSpPr>
        <xdr:cNvPr id="315" name="楕円 314"/>
        <xdr:cNvSpPr/>
      </xdr:nvSpPr>
      <xdr:spPr>
        <a:xfrm>
          <a:off x="6921500" y="535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153497</xdr:rowOff>
    </xdr:from>
    <xdr:ext cx="469744" cy="259045"/>
    <xdr:sp macro="" textlink="">
      <xdr:nvSpPr>
        <xdr:cNvPr id="316" name="テキスト ボックス 315"/>
        <xdr:cNvSpPr txBox="1"/>
      </xdr:nvSpPr>
      <xdr:spPr>
        <a:xfrm>
          <a:off x="6737428" y="51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6" name="テキスト ボックス 33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2" name="直線コネクタ 341"/>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3"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4" name="直線コネクタ 343"/>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5"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6" name="直線コネクタ 345"/>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11586</xdr:rowOff>
    </xdr:from>
    <xdr:to>
      <xdr:col>55</xdr:col>
      <xdr:colOff>0</xdr:colOff>
      <xdr:row>52</xdr:row>
      <xdr:rowOff>30266</xdr:rowOff>
    </xdr:to>
    <xdr:cxnSp macro="">
      <xdr:nvCxnSpPr>
        <xdr:cNvPr id="347" name="直線コネクタ 346"/>
        <xdr:cNvCxnSpPr/>
      </xdr:nvCxnSpPr>
      <xdr:spPr>
        <a:xfrm>
          <a:off x="9639300" y="8926986"/>
          <a:ext cx="838200" cy="1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48" name="農林水産業費平均値テキスト"/>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49" name="フローチャート: 判断 348"/>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167839</xdr:rowOff>
    </xdr:from>
    <xdr:to>
      <xdr:col>50</xdr:col>
      <xdr:colOff>114300</xdr:colOff>
      <xdr:row>52</xdr:row>
      <xdr:rowOff>11586</xdr:rowOff>
    </xdr:to>
    <xdr:cxnSp macro="">
      <xdr:nvCxnSpPr>
        <xdr:cNvPr id="350" name="直線コネクタ 349"/>
        <xdr:cNvCxnSpPr/>
      </xdr:nvCxnSpPr>
      <xdr:spPr>
        <a:xfrm>
          <a:off x="8750300" y="8911789"/>
          <a:ext cx="889000" cy="1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1" name="フローチャート: 判断 350"/>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2" name="テキスト ボックス 351"/>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929</xdr:rowOff>
    </xdr:from>
    <xdr:to>
      <xdr:col>45</xdr:col>
      <xdr:colOff>177800</xdr:colOff>
      <xdr:row>51</xdr:row>
      <xdr:rowOff>167839</xdr:rowOff>
    </xdr:to>
    <xdr:cxnSp macro="">
      <xdr:nvCxnSpPr>
        <xdr:cNvPr id="353" name="直線コネクタ 352"/>
        <xdr:cNvCxnSpPr/>
      </xdr:nvCxnSpPr>
      <xdr:spPr>
        <a:xfrm>
          <a:off x="7861300" y="8744879"/>
          <a:ext cx="889000" cy="16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4" name="フローチャート: 判断 353"/>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131880</xdr:rowOff>
    </xdr:from>
    <xdr:ext cx="534377" cy="259045"/>
    <xdr:sp macro="" textlink="">
      <xdr:nvSpPr>
        <xdr:cNvPr id="355" name="テキスト ボックス 354"/>
        <xdr:cNvSpPr txBox="1"/>
      </xdr:nvSpPr>
      <xdr:spPr>
        <a:xfrm>
          <a:off x="8483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929</xdr:rowOff>
    </xdr:from>
    <xdr:to>
      <xdr:col>41</xdr:col>
      <xdr:colOff>50800</xdr:colOff>
      <xdr:row>52</xdr:row>
      <xdr:rowOff>140777</xdr:rowOff>
    </xdr:to>
    <xdr:cxnSp macro="">
      <xdr:nvCxnSpPr>
        <xdr:cNvPr id="356" name="直線コネクタ 355"/>
        <xdr:cNvCxnSpPr/>
      </xdr:nvCxnSpPr>
      <xdr:spPr>
        <a:xfrm flipV="1">
          <a:off x="6972300" y="8744879"/>
          <a:ext cx="889000" cy="31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7" name="フローチャート: 判断 356"/>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58" name="テキスト ボックス 357"/>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59" name="フローチャート: 判断 358"/>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60" name="テキスト ボックス 359"/>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150916</xdr:rowOff>
    </xdr:from>
    <xdr:to>
      <xdr:col>55</xdr:col>
      <xdr:colOff>50800</xdr:colOff>
      <xdr:row>52</xdr:row>
      <xdr:rowOff>81066</xdr:rowOff>
    </xdr:to>
    <xdr:sp macro="" textlink="">
      <xdr:nvSpPr>
        <xdr:cNvPr id="366" name="楕円 365"/>
        <xdr:cNvSpPr/>
      </xdr:nvSpPr>
      <xdr:spPr>
        <a:xfrm>
          <a:off x="10426700" y="889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2343</xdr:rowOff>
    </xdr:from>
    <xdr:ext cx="599010" cy="259045"/>
    <xdr:sp macro="" textlink="">
      <xdr:nvSpPr>
        <xdr:cNvPr id="367" name="農林水産業費該当値テキスト"/>
        <xdr:cNvSpPr txBox="1"/>
      </xdr:nvSpPr>
      <xdr:spPr>
        <a:xfrm>
          <a:off x="10528300" y="874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132236</xdr:rowOff>
    </xdr:from>
    <xdr:to>
      <xdr:col>50</xdr:col>
      <xdr:colOff>165100</xdr:colOff>
      <xdr:row>52</xdr:row>
      <xdr:rowOff>62386</xdr:rowOff>
    </xdr:to>
    <xdr:sp macro="" textlink="">
      <xdr:nvSpPr>
        <xdr:cNvPr id="368" name="楕円 367"/>
        <xdr:cNvSpPr/>
      </xdr:nvSpPr>
      <xdr:spPr>
        <a:xfrm>
          <a:off x="9588500" y="887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78913</xdr:rowOff>
    </xdr:from>
    <xdr:ext cx="599010" cy="259045"/>
    <xdr:sp macro="" textlink="">
      <xdr:nvSpPr>
        <xdr:cNvPr id="369" name="テキスト ボックス 368"/>
        <xdr:cNvSpPr txBox="1"/>
      </xdr:nvSpPr>
      <xdr:spPr>
        <a:xfrm>
          <a:off x="9339795" y="8651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117039</xdr:rowOff>
    </xdr:from>
    <xdr:to>
      <xdr:col>46</xdr:col>
      <xdr:colOff>38100</xdr:colOff>
      <xdr:row>52</xdr:row>
      <xdr:rowOff>47189</xdr:rowOff>
    </xdr:to>
    <xdr:sp macro="" textlink="">
      <xdr:nvSpPr>
        <xdr:cNvPr id="370" name="楕円 369"/>
        <xdr:cNvSpPr/>
      </xdr:nvSpPr>
      <xdr:spPr>
        <a:xfrm>
          <a:off x="8699500" y="886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63716</xdr:rowOff>
    </xdr:from>
    <xdr:ext cx="599010" cy="259045"/>
    <xdr:sp macro="" textlink="">
      <xdr:nvSpPr>
        <xdr:cNvPr id="371" name="テキスト ボックス 370"/>
        <xdr:cNvSpPr txBox="1"/>
      </xdr:nvSpPr>
      <xdr:spPr>
        <a:xfrm>
          <a:off x="8450795" y="8636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121579</xdr:rowOff>
    </xdr:from>
    <xdr:to>
      <xdr:col>41</xdr:col>
      <xdr:colOff>101600</xdr:colOff>
      <xdr:row>51</xdr:row>
      <xdr:rowOff>51729</xdr:rowOff>
    </xdr:to>
    <xdr:sp macro="" textlink="">
      <xdr:nvSpPr>
        <xdr:cNvPr id="372" name="楕円 371"/>
        <xdr:cNvSpPr/>
      </xdr:nvSpPr>
      <xdr:spPr>
        <a:xfrm>
          <a:off x="7810500" y="869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68256</xdr:rowOff>
    </xdr:from>
    <xdr:ext cx="599010" cy="259045"/>
    <xdr:sp macro="" textlink="">
      <xdr:nvSpPr>
        <xdr:cNvPr id="373" name="テキスト ボックス 372"/>
        <xdr:cNvSpPr txBox="1"/>
      </xdr:nvSpPr>
      <xdr:spPr>
        <a:xfrm>
          <a:off x="7561795" y="846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89977</xdr:rowOff>
    </xdr:from>
    <xdr:to>
      <xdr:col>36</xdr:col>
      <xdr:colOff>165100</xdr:colOff>
      <xdr:row>53</xdr:row>
      <xdr:rowOff>20127</xdr:rowOff>
    </xdr:to>
    <xdr:sp macro="" textlink="">
      <xdr:nvSpPr>
        <xdr:cNvPr id="374" name="楕円 373"/>
        <xdr:cNvSpPr/>
      </xdr:nvSpPr>
      <xdr:spPr>
        <a:xfrm>
          <a:off x="6921500" y="900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36654</xdr:rowOff>
    </xdr:from>
    <xdr:ext cx="599010" cy="259045"/>
    <xdr:sp macro="" textlink="">
      <xdr:nvSpPr>
        <xdr:cNvPr id="375" name="テキスト ボックス 374"/>
        <xdr:cNvSpPr txBox="1"/>
      </xdr:nvSpPr>
      <xdr:spPr>
        <a:xfrm>
          <a:off x="6672795" y="878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399" name="直線コネクタ 398"/>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0"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1" name="直線コネクタ 400"/>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2"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3" name="直線コネクタ 402"/>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102073</xdr:rowOff>
    </xdr:from>
    <xdr:to>
      <xdr:col>55</xdr:col>
      <xdr:colOff>0</xdr:colOff>
      <xdr:row>78</xdr:row>
      <xdr:rowOff>45571</xdr:rowOff>
    </xdr:to>
    <xdr:cxnSp macro="">
      <xdr:nvCxnSpPr>
        <xdr:cNvPr id="404" name="直線コネクタ 403"/>
        <xdr:cNvCxnSpPr/>
      </xdr:nvCxnSpPr>
      <xdr:spPr>
        <a:xfrm>
          <a:off x="9639300" y="13303723"/>
          <a:ext cx="838200" cy="11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171378</xdr:rowOff>
    </xdr:from>
    <xdr:ext cx="534377" cy="259045"/>
    <xdr:sp macro="" textlink="">
      <xdr:nvSpPr>
        <xdr:cNvPr id="405" name="商工費平均値テキスト"/>
        <xdr:cNvSpPr txBox="1"/>
      </xdr:nvSpPr>
      <xdr:spPr>
        <a:xfrm>
          <a:off x="10528300" y="1337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6" name="フローチャート: 判断 405"/>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102073</xdr:rowOff>
    </xdr:from>
    <xdr:to>
      <xdr:col>50</xdr:col>
      <xdr:colOff>114300</xdr:colOff>
      <xdr:row>77</xdr:row>
      <xdr:rowOff>159330</xdr:rowOff>
    </xdr:to>
    <xdr:cxnSp macro="">
      <xdr:nvCxnSpPr>
        <xdr:cNvPr id="407" name="直線コネクタ 406"/>
        <xdr:cNvCxnSpPr/>
      </xdr:nvCxnSpPr>
      <xdr:spPr>
        <a:xfrm flipV="1">
          <a:off x="8750300" y="13303723"/>
          <a:ext cx="889000" cy="5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08" name="フローチャート: 判断 407"/>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125857</xdr:rowOff>
    </xdr:from>
    <xdr:ext cx="534377" cy="259045"/>
    <xdr:sp macro="" textlink="">
      <xdr:nvSpPr>
        <xdr:cNvPr id="409" name="テキスト ボックス 408"/>
        <xdr:cNvSpPr txBox="1"/>
      </xdr:nvSpPr>
      <xdr:spPr>
        <a:xfrm>
          <a:off x="9372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159330</xdr:rowOff>
    </xdr:from>
    <xdr:to>
      <xdr:col>45</xdr:col>
      <xdr:colOff>177800</xdr:colOff>
      <xdr:row>78</xdr:row>
      <xdr:rowOff>22253</xdr:rowOff>
    </xdr:to>
    <xdr:cxnSp macro="">
      <xdr:nvCxnSpPr>
        <xdr:cNvPr id="410" name="直線コネクタ 409"/>
        <xdr:cNvCxnSpPr/>
      </xdr:nvCxnSpPr>
      <xdr:spPr>
        <a:xfrm flipV="1">
          <a:off x="7861300" y="13360980"/>
          <a:ext cx="889000" cy="3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1" name="フローチャート: 判断 410"/>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117566</xdr:rowOff>
    </xdr:from>
    <xdr:ext cx="534377" cy="259045"/>
    <xdr:sp macro="" textlink="">
      <xdr:nvSpPr>
        <xdr:cNvPr id="412" name="テキスト ボックス 411"/>
        <xdr:cNvSpPr txBox="1"/>
      </xdr:nvSpPr>
      <xdr:spPr>
        <a:xfrm>
          <a:off x="8483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22253</xdr:rowOff>
    </xdr:from>
    <xdr:to>
      <xdr:col>41</xdr:col>
      <xdr:colOff>50800</xdr:colOff>
      <xdr:row>78</xdr:row>
      <xdr:rowOff>46455</xdr:rowOff>
    </xdr:to>
    <xdr:cxnSp macro="">
      <xdr:nvCxnSpPr>
        <xdr:cNvPr id="413" name="直線コネクタ 412"/>
        <xdr:cNvCxnSpPr/>
      </xdr:nvCxnSpPr>
      <xdr:spPr>
        <a:xfrm flipV="1">
          <a:off x="6972300" y="13395353"/>
          <a:ext cx="889000" cy="2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4" name="フローチャート: 判断 413"/>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138720</xdr:rowOff>
    </xdr:from>
    <xdr:ext cx="534377" cy="259045"/>
    <xdr:sp macro="" textlink="">
      <xdr:nvSpPr>
        <xdr:cNvPr id="415" name="テキスト ボックス 414"/>
        <xdr:cNvSpPr txBox="1"/>
      </xdr:nvSpPr>
      <xdr:spPr>
        <a:xfrm>
          <a:off x="7594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6" name="フローチャート: 判断 415"/>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147604</xdr:rowOff>
    </xdr:from>
    <xdr:ext cx="534377" cy="259045"/>
    <xdr:sp macro="" textlink="">
      <xdr:nvSpPr>
        <xdr:cNvPr id="417" name="テキスト ボックス 416"/>
        <xdr:cNvSpPr txBox="1"/>
      </xdr:nvSpPr>
      <xdr:spPr>
        <a:xfrm>
          <a:off x="6705111" y="135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166221</xdr:rowOff>
    </xdr:from>
    <xdr:to>
      <xdr:col>55</xdr:col>
      <xdr:colOff>50800</xdr:colOff>
      <xdr:row>78</xdr:row>
      <xdr:rowOff>96371</xdr:rowOff>
    </xdr:to>
    <xdr:sp macro="" textlink="">
      <xdr:nvSpPr>
        <xdr:cNvPr id="423" name="楕円 422"/>
        <xdr:cNvSpPr/>
      </xdr:nvSpPr>
      <xdr:spPr>
        <a:xfrm>
          <a:off x="10426700" y="1336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17648</xdr:rowOff>
    </xdr:from>
    <xdr:ext cx="534377" cy="259045"/>
    <xdr:sp macro="" textlink="">
      <xdr:nvSpPr>
        <xdr:cNvPr id="424" name="商工費該当値テキスト"/>
        <xdr:cNvSpPr txBox="1"/>
      </xdr:nvSpPr>
      <xdr:spPr>
        <a:xfrm>
          <a:off x="10528300" y="1321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51273</xdr:rowOff>
    </xdr:from>
    <xdr:to>
      <xdr:col>50</xdr:col>
      <xdr:colOff>165100</xdr:colOff>
      <xdr:row>77</xdr:row>
      <xdr:rowOff>152873</xdr:rowOff>
    </xdr:to>
    <xdr:sp macro="" textlink="">
      <xdr:nvSpPr>
        <xdr:cNvPr id="425" name="楕円 424"/>
        <xdr:cNvSpPr/>
      </xdr:nvSpPr>
      <xdr:spPr>
        <a:xfrm>
          <a:off x="9588500" y="1325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169400</xdr:rowOff>
    </xdr:from>
    <xdr:ext cx="534377" cy="259045"/>
    <xdr:sp macro="" textlink="">
      <xdr:nvSpPr>
        <xdr:cNvPr id="426" name="テキスト ボックス 425"/>
        <xdr:cNvSpPr txBox="1"/>
      </xdr:nvSpPr>
      <xdr:spPr>
        <a:xfrm>
          <a:off x="9372111" y="1302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108530</xdr:rowOff>
    </xdr:from>
    <xdr:to>
      <xdr:col>46</xdr:col>
      <xdr:colOff>38100</xdr:colOff>
      <xdr:row>78</xdr:row>
      <xdr:rowOff>38680</xdr:rowOff>
    </xdr:to>
    <xdr:sp macro="" textlink="">
      <xdr:nvSpPr>
        <xdr:cNvPr id="427" name="楕円 426"/>
        <xdr:cNvSpPr/>
      </xdr:nvSpPr>
      <xdr:spPr>
        <a:xfrm>
          <a:off x="8699500" y="1331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55207</xdr:rowOff>
    </xdr:from>
    <xdr:ext cx="534377" cy="259045"/>
    <xdr:sp macro="" textlink="">
      <xdr:nvSpPr>
        <xdr:cNvPr id="428" name="テキスト ボックス 427"/>
        <xdr:cNvSpPr txBox="1"/>
      </xdr:nvSpPr>
      <xdr:spPr>
        <a:xfrm>
          <a:off x="8483111" y="1308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142903</xdr:rowOff>
    </xdr:from>
    <xdr:to>
      <xdr:col>41</xdr:col>
      <xdr:colOff>101600</xdr:colOff>
      <xdr:row>78</xdr:row>
      <xdr:rowOff>73053</xdr:rowOff>
    </xdr:to>
    <xdr:sp macro="" textlink="">
      <xdr:nvSpPr>
        <xdr:cNvPr id="429" name="楕円 428"/>
        <xdr:cNvSpPr/>
      </xdr:nvSpPr>
      <xdr:spPr>
        <a:xfrm>
          <a:off x="7810500" y="1334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89580</xdr:rowOff>
    </xdr:from>
    <xdr:ext cx="534377" cy="259045"/>
    <xdr:sp macro="" textlink="">
      <xdr:nvSpPr>
        <xdr:cNvPr id="430" name="テキスト ボックス 429"/>
        <xdr:cNvSpPr txBox="1"/>
      </xdr:nvSpPr>
      <xdr:spPr>
        <a:xfrm>
          <a:off x="7594111" y="131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167105</xdr:rowOff>
    </xdr:from>
    <xdr:to>
      <xdr:col>36</xdr:col>
      <xdr:colOff>165100</xdr:colOff>
      <xdr:row>78</xdr:row>
      <xdr:rowOff>97255</xdr:rowOff>
    </xdr:to>
    <xdr:sp macro="" textlink="">
      <xdr:nvSpPr>
        <xdr:cNvPr id="431" name="楕円 430"/>
        <xdr:cNvSpPr/>
      </xdr:nvSpPr>
      <xdr:spPr>
        <a:xfrm>
          <a:off x="6921500" y="1336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113782</xdr:rowOff>
    </xdr:from>
    <xdr:ext cx="534377" cy="259045"/>
    <xdr:sp macro="" textlink="">
      <xdr:nvSpPr>
        <xdr:cNvPr id="432" name="テキスト ボックス 431"/>
        <xdr:cNvSpPr txBox="1"/>
      </xdr:nvSpPr>
      <xdr:spPr>
        <a:xfrm>
          <a:off x="6705111" y="1314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6" name="直線コネクタ 455"/>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7"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58" name="直線コネクタ 457"/>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59"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0" name="直線コネクタ 459"/>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32928</xdr:rowOff>
    </xdr:from>
    <xdr:to>
      <xdr:col>55</xdr:col>
      <xdr:colOff>0</xdr:colOff>
      <xdr:row>96</xdr:row>
      <xdr:rowOff>34468</xdr:rowOff>
    </xdr:to>
    <xdr:cxnSp macro="">
      <xdr:nvCxnSpPr>
        <xdr:cNvPr id="461" name="直線コネクタ 460"/>
        <xdr:cNvCxnSpPr/>
      </xdr:nvCxnSpPr>
      <xdr:spPr>
        <a:xfrm flipV="1">
          <a:off x="9639300" y="16320678"/>
          <a:ext cx="838200" cy="17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2"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3" name="フローチャート: 判断 462"/>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116162</xdr:rowOff>
    </xdr:from>
    <xdr:to>
      <xdr:col>50</xdr:col>
      <xdr:colOff>114300</xdr:colOff>
      <xdr:row>96</xdr:row>
      <xdr:rowOff>34468</xdr:rowOff>
    </xdr:to>
    <xdr:cxnSp macro="">
      <xdr:nvCxnSpPr>
        <xdr:cNvPr id="464" name="直線コネクタ 463"/>
        <xdr:cNvCxnSpPr/>
      </xdr:nvCxnSpPr>
      <xdr:spPr>
        <a:xfrm>
          <a:off x="8750300" y="16403912"/>
          <a:ext cx="889000" cy="8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5" name="フローチャート: 判断 464"/>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6" name="テキスト ボックス 465"/>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95008</xdr:rowOff>
    </xdr:from>
    <xdr:to>
      <xdr:col>45</xdr:col>
      <xdr:colOff>177800</xdr:colOff>
      <xdr:row>95</xdr:row>
      <xdr:rowOff>116162</xdr:rowOff>
    </xdr:to>
    <xdr:cxnSp macro="">
      <xdr:nvCxnSpPr>
        <xdr:cNvPr id="467" name="直線コネクタ 466"/>
        <xdr:cNvCxnSpPr/>
      </xdr:nvCxnSpPr>
      <xdr:spPr>
        <a:xfrm>
          <a:off x="7861300" y="16382758"/>
          <a:ext cx="889000" cy="2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68" name="フローチャート: 判断 467"/>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33425</xdr:rowOff>
    </xdr:from>
    <xdr:ext cx="534377" cy="259045"/>
    <xdr:sp macro="" textlink="">
      <xdr:nvSpPr>
        <xdr:cNvPr id="469" name="テキスト ボックス 468"/>
        <xdr:cNvSpPr txBox="1"/>
      </xdr:nvSpPr>
      <xdr:spPr>
        <a:xfrm>
          <a:off x="8483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95008</xdr:rowOff>
    </xdr:from>
    <xdr:to>
      <xdr:col>41</xdr:col>
      <xdr:colOff>50800</xdr:colOff>
      <xdr:row>96</xdr:row>
      <xdr:rowOff>86544</xdr:rowOff>
    </xdr:to>
    <xdr:cxnSp macro="">
      <xdr:nvCxnSpPr>
        <xdr:cNvPr id="470" name="直線コネクタ 469"/>
        <xdr:cNvCxnSpPr/>
      </xdr:nvCxnSpPr>
      <xdr:spPr>
        <a:xfrm flipV="1">
          <a:off x="6972300" y="16382758"/>
          <a:ext cx="889000" cy="16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1" name="フローチャート: 判断 470"/>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58648</xdr:rowOff>
    </xdr:from>
    <xdr:ext cx="534377" cy="259045"/>
    <xdr:sp macro="" textlink="">
      <xdr:nvSpPr>
        <xdr:cNvPr id="472" name="テキスト ボックス 471"/>
        <xdr:cNvSpPr txBox="1"/>
      </xdr:nvSpPr>
      <xdr:spPr>
        <a:xfrm>
          <a:off x="7594111" y="1651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3" name="フローチャート: 判断 472"/>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139267</xdr:rowOff>
    </xdr:from>
    <xdr:ext cx="534377" cy="259045"/>
    <xdr:sp macro="" textlink="">
      <xdr:nvSpPr>
        <xdr:cNvPr id="474" name="テキスト ボックス 473"/>
        <xdr:cNvSpPr txBox="1"/>
      </xdr:nvSpPr>
      <xdr:spPr>
        <a:xfrm>
          <a:off x="6705111" y="1659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153578</xdr:rowOff>
    </xdr:from>
    <xdr:to>
      <xdr:col>55</xdr:col>
      <xdr:colOff>50800</xdr:colOff>
      <xdr:row>95</xdr:row>
      <xdr:rowOff>83728</xdr:rowOff>
    </xdr:to>
    <xdr:sp macro="" textlink="">
      <xdr:nvSpPr>
        <xdr:cNvPr id="480" name="楕円 479"/>
        <xdr:cNvSpPr/>
      </xdr:nvSpPr>
      <xdr:spPr>
        <a:xfrm>
          <a:off x="10426700" y="1626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5005</xdr:rowOff>
    </xdr:from>
    <xdr:ext cx="534377" cy="259045"/>
    <xdr:sp macro="" textlink="">
      <xdr:nvSpPr>
        <xdr:cNvPr id="481" name="土木費該当値テキスト"/>
        <xdr:cNvSpPr txBox="1"/>
      </xdr:nvSpPr>
      <xdr:spPr>
        <a:xfrm>
          <a:off x="10528300" y="161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155118</xdr:rowOff>
    </xdr:from>
    <xdr:to>
      <xdr:col>50</xdr:col>
      <xdr:colOff>165100</xdr:colOff>
      <xdr:row>96</xdr:row>
      <xdr:rowOff>85268</xdr:rowOff>
    </xdr:to>
    <xdr:sp macro="" textlink="">
      <xdr:nvSpPr>
        <xdr:cNvPr id="482" name="楕円 481"/>
        <xdr:cNvSpPr/>
      </xdr:nvSpPr>
      <xdr:spPr>
        <a:xfrm>
          <a:off x="9588500" y="164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101795</xdr:rowOff>
    </xdr:from>
    <xdr:ext cx="534377" cy="259045"/>
    <xdr:sp macro="" textlink="">
      <xdr:nvSpPr>
        <xdr:cNvPr id="483" name="テキスト ボックス 482"/>
        <xdr:cNvSpPr txBox="1"/>
      </xdr:nvSpPr>
      <xdr:spPr>
        <a:xfrm>
          <a:off x="9372111" y="1621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65362</xdr:rowOff>
    </xdr:from>
    <xdr:to>
      <xdr:col>46</xdr:col>
      <xdr:colOff>38100</xdr:colOff>
      <xdr:row>95</xdr:row>
      <xdr:rowOff>166962</xdr:rowOff>
    </xdr:to>
    <xdr:sp macro="" textlink="">
      <xdr:nvSpPr>
        <xdr:cNvPr id="484" name="楕円 483"/>
        <xdr:cNvSpPr/>
      </xdr:nvSpPr>
      <xdr:spPr>
        <a:xfrm>
          <a:off x="8699500" y="1635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12039</xdr:rowOff>
    </xdr:from>
    <xdr:ext cx="534377" cy="259045"/>
    <xdr:sp macro="" textlink="">
      <xdr:nvSpPr>
        <xdr:cNvPr id="485" name="テキスト ボックス 484"/>
        <xdr:cNvSpPr txBox="1"/>
      </xdr:nvSpPr>
      <xdr:spPr>
        <a:xfrm>
          <a:off x="8483111" y="161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44208</xdr:rowOff>
    </xdr:from>
    <xdr:to>
      <xdr:col>41</xdr:col>
      <xdr:colOff>101600</xdr:colOff>
      <xdr:row>95</xdr:row>
      <xdr:rowOff>145808</xdr:rowOff>
    </xdr:to>
    <xdr:sp macro="" textlink="">
      <xdr:nvSpPr>
        <xdr:cNvPr id="486" name="楕円 485"/>
        <xdr:cNvSpPr/>
      </xdr:nvSpPr>
      <xdr:spPr>
        <a:xfrm>
          <a:off x="7810500" y="1633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162335</xdr:rowOff>
    </xdr:from>
    <xdr:ext cx="534377" cy="259045"/>
    <xdr:sp macro="" textlink="">
      <xdr:nvSpPr>
        <xdr:cNvPr id="487" name="テキスト ボックス 486"/>
        <xdr:cNvSpPr txBox="1"/>
      </xdr:nvSpPr>
      <xdr:spPr>
        <a:xfrm>
          <a:off x="7594111" y="1610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35744</xdr:rowOff>
    </xdr:from>
    <xdr:to>
      <xdr:col>36</xdr:col>
      <xdr:colOff>165100</xdr:colOff>
      <xdr:row>96</xdr:row>
      <xdr:rowOff>137344</xdr:rowOff>
    </xdr:to>
    <xdr:sp macro="" textlink="">
      <xdr:nvSpPr>
        <xdr:cNvPr id="488" name="楕円 487"/>
        <xdr:cNvSpPr/>
      </xdr:nvSpPr>
      <xdr:spPr>
        <a:xfrm>
          <a:off x="6921500" y="1649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153871</xdr:rowOff>
    </xdr:from>
    <xdr:ext cx="534377" cy="259045"/>
    <xdr:sp macro="" textlink="">
      <xdr:nvSpPr>
        <xdr:cNvPr id="489" name="テキスト ボックス 488"/>
        <xdr:cNvSpPr txBox="1"/>
      </xdr:nvSpPr>
      <xdr:spPr>
        <a:xfrm>
          <a:off x="6705111" y="1627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5" name="直線コネクタ 514"/>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6"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7" name="直線コネクタ 516"/>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18"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19" name="直線コネクタ 518"/>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107271</xdr:rowOff>
    </xdr:from>
    <xdr:to>
      <xdr:col>85</xdr:col>
      <xdr:colOff>127000</xdr:colOff>
      <xdr:row>36</xdr:row>
      <xdr:rowOff>119534</xdr:rowOff>
    </xdr:to>
    <xdr:cxnSp macro="">
      <xdr:nvCxnSpPr>
        <xdr:cNvPr id="520" name="直線コネクタ 519"/>
        <xdr:cNvCxnSpPr/>
      </xdr:nvCxnSpPr>
      <xdr:spPr>
        <a:xfrm flipV="1">
          <a:off x="15481300" y="6279471"/>
          <a:ext cx="838200" cy="1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1"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2" name="フローチャート: 判断 521"/>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119534</xdr:rowOff>
    </xdr:from>
    <xdr:to>
      <xdr:col>81</xdr:col>
      <xdr:colOff>50800</xdr:colOff>
      <xdr:row>36</xdr:row>
      <xdr:rowOff>152273</xdr:rowOff>
    </xdr:to>
    <xdr:cxnSp macro="">
      <xdr:nvCxnSpPr>
        <xdr:cNvPr id="523" name="直線コネクタ 522"/>
        <xdr:cNvCxnSpPr/>
      </xdr:nvCxnSpPr>
      <xdr:spPr>
        <a:xfrm flipV="1">
          <a:off x="14592300" y="6291734"/>
          <a:ext cx="889000" cy="3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4" name="フローチャート: 判断 523"/>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5" name="テキスト ボックス 524"/>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35279</xdr:rowOff>
    </xdr:from>
    <xdr:to>
      <xdr:col>76</xdr:col>
      <xdr:colOff>114300</xdr:colOff>
      <xdr:row>36</xdr:row>
      <xdr:rowOff>152273</xdr:rowOff>
    </xdr:to>
    <xdr:cxnSp macro="">
      <xdr:nvCxnSpPr>
        <xdr:cNvPr id="526" name="直線コネクタ 525"/>
        <xdr:cNvCxnSpPr/>
      </xdr:nvCxnSpPr>
      <xdr:spPr>
        <a:xfrm>
          <a:off x="13703300" y="5864579"/>
          <a:ext cx="889000" cy="4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7" name="フローチャート: 判断 526"/>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82643</xdr:rowOff>
    </xdr:from>
    <xdr:ext cx="534377" cy="259045"/>
    <xdr:sp macro="" textlink="">
      <xdr:nvSpPr>
        <xdr:cNvPr id="528" name="テキスト ボックス 527"/>
        <xdr:cNvSpPr txBox="1"/>
      </xdr:nvSpPr>
      <xdr:spPr>
        <a:xfrm>
          <a:off x="14325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35279</xdr:rowOff>
    </xdr:from>
    <xdr:to>
      <xdr:col>71</xdr:col>
      <xdr:colOff>177800</xdr:colOff>
      <xdr:row>35</xdr:row>
      <xdr:rowOff>140419</xdr:rowOff>
    </xdr:to>
    <xdr:cxnSp macro="">
      <xdr:nvCxnSpPr>
        <xdr:cNvPr id="529" name="直線コネクタ 528"/>
        <xdr:cNvCxnSpPr/>
      </xdr:nvCxnSpPr>
      <xdr:spPr>
        <a:xfrm flipV="1">
          <a:off x="12814300" y="5864579"/>
          <a:ext cx="889000" cy="27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0" name="フローチャート: 判断 529"/>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1" name="テキスト ボックス 530"/>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2" name="フローチャート: 判断 531"/>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3" name="テキスト ボックス 532"/>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56471</xdr:rowOff>
    </xdr:from>
    <xdr:to>
      <xdr:col>85</xdr:col>
      <xdr:colOff>177800</xdr:colOff>
      <xdr:row>36</xdr:row>
      <xdr:rowOff>158071</xdr:rowOff>
    </xdr:to>
    <xdr:sp macro="" textlink="">
      <xdr:nvSpPr>
        <xdr:cNvPr id="539" name="楕円 538"/>
        <xdr:cNvSpPr/>
      </xdr:nvSpPr>
      <xdr:spPr>
        <a:xfrm>
          <a:off x="16268700" y="622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79348</xdr:rowOff>
    </xdr:from>
    <xdr:ext cx="534377" cy="259045"/>
    <xdr:sp macro="" textlink="">
      <xdr:nvSpPr>
        <xdr:cNvPr id="540" name="消防費該当値テキスト"/>
        <xdr:cNvSpPr txBox="1"/>
      </xdr:nvSpPr>
      <xdr:spPr>
        <a:xfrm>
          <a:off x="16370300" y="608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68734</xdr:rowOff>
    </xdr:from>
    <xdr:to>
      <xdr:col>81</xdr:col>
      <xdr:colOff>101600</xdr:colOff>
      <xdr:row>36</xdr:row>
      <xdr:rowOff>170334</xdr:rowOff>
    </xdr:to>
    <xdr:sp macro="" textlink="">
      <xdr:nvSpPr>
        <xdr:cNvPr id="541" name="楕円 540"/>
        <xdr:cNvSpPr/>
      </xdr:nvSpPr>
      <xdr:spPr>
        <a:xfrm>
          <a:off x="15430500" y="624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15411</xdr:rowOff>
    </xdr:from>
    <xdr:ext cx="534377" cy="259045"/>
    <xdr:sp macro="" textlink="">
      <xdr:nvSpPr>
        <xdr:cNvPr id="542" name="テキスト ボックス 541"/>
        <xdr:cNvSpPr txBox="1"/>
      </xdr:nvSpPr>
      <xdr:spPr>
        <a:xfrm>
          <a:off x="15214111" y="601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101473</xdr:rowOff>
    </xdr:from>
    <xdr:to>
      <xdr:col>76</xdr:col>
      <xdr:colOff>165100</xdr:colOff>
      <xdr:row>37</xdr:row>
      <xdr:rowOff>31623</xdr:rowOff>
    </xdr:to>
    <xdr:sp macro="" textlink="">
      <xdr:nvSpPr>
        <xdr:cNvPr id="543" name="楕円 542"/>
        <xdr:cNvSpPr/>
      </xdr:nvSpPr>
      <xdr:spPr>
        <a:xfrm>
          <a:off x="14541500" y="62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48150</xdr:rowOff>
    </xdr:from>
    <xdr:ext cx="534377" cy="259045"/>
    <xdr:sp macro="" textlink="">
      <xdr:nvSpPr>
        <xdr:cNvPr id="544" name="テキスト ボックス 543"/>
        <xdr:cNvSpPr txBox="1"/>
      </xdr:nvSpPr>
      <xdr:spPr>
        <a:xfrm>
          <a:off x="14325111" y="604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155929</xdr:rowOff>
    </xdr:from>
    <xdr:to>
      <xdr:col>72</xdr:col>
      <xdr:colOff>38100</xdr:colOff>
      <xdr:row>34</xdr:row>
      <xdr:rowOff>86079</xdr:rowOff>
    </xdr:to>
    <xdr:sp macro="" textlink="">
      <xdr:nvSpPr>
        <xdr:cNvPr id="545" name="楕円 544"/>
        <xdr:cNvSpPr/>
      </xdr:nvSpPr>
      <xdr:spPr>
        <a:xfrm>
          <a:off x="13652500" y="581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102606</xdr:rowOff>
    </xdr:from>
    <xdr:ext cx="534377" cy="259045"/>
    <xdr:sp macro="" textlink="">
      <xdr:nvSpPr>
        <xdr:cNvPr id="546" name="テキスト ボックス 545"/>
        <xdr:cNvSpPr txBox="1"/>
      </xdr:nvSpPr>
      <xdr:spPr>
        <a:xfrm>
          <a:off x="13436111" y="558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89619</xdr:rowOff>
    </xdr:from>
    <xdr:to>
      <xdr:col>67</xdr:col>
      <xdr:colOff>101600</xdr:colOff>
      <xdr:row>36</xdr:row>
      <xdr:rowOff>19769</xdr:rowOff>
    </xdr:to>
    <xdr:sp macro="" textlink="">
      <xdr:nvSpPr>
        <xdr:cNvPr id="547" name="楕円 546"/>
        <xdr:cNvSpPr/>
      </xdr:nvSpPr>
      <xdr:spPr>
        <a:xfrm>
          <a:off x="12763500" y="609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36296</xdr:rowOff>
    </xdr:from>
    <xdr:ext cx="534377" cy="259045"/>
    <xdr:sp macro="" textlink="">
      <xdr:nvSpPr>
        <xdr:cNvPr id="548" name="テキスト ボックス 547"/>
        <xdr:cNvSpPr txBox="1"/>
      </xdr:nvSpPr>
      <xdr:spPr>
        <a:xfrm>
          <a:off x="12547111" y="586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2" name="直線コネクタ 571"/>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3"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4" name="直線コネクタ 573"/>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5"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6" name="直線コネクタ 575"/>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35778</xdr:rowOff>
    </xdr:from>
    <xdr:to>
      <xdr:col>85</xdr:col>
      <xdr:colOff>127000</xdr:colOff>
      <xdr:row>55</xdr:row>
      <xdr:rowOff>138184</xdr:rowOff>
    </xdr:to>
    <xdr:cxnSp macro="">
      <xdr:nvCxnSpPr>
        <xdr:cNvPr id="577" name="直線コネクタ 576"/>
        <xdr:cNvCxnSpPr/>
      </xdr:nvCxnSpPr>
      <xdr:spPr>
        <a:xfrm flipV="1">
          <a:off x="15481300" y="9465528"/>
          <a:ext cx="838200" cy="10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78"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79" name="フローチャート: 判断 578"/>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108161</xdr:rowOff>
    </xdr:from>
    <xdr:to>
      <xdr:col>81</xdr:col>
      <xdr:colOff>50800</xdr:colOff>
      <xdr:row>55</xdr:row>
      <xdr:rowOff>138184</xdr:rowOff>
    </xdr:to>
    <xdr:cxnSp macro="">
      <xdr:nvCxnSpPr>
        <xdr:cNvPr id="580" name="直線コネクタ 579"/>
        <xdr:cNvCxnSpPr/>
      </xdr:nvCxnSpPr>
      <xdr:spPr>
        <a:xfrm>
          <a:off x="14592300" y="9537911"/>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1" name="フローチャート: 判断 580"/>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2" name="テキスト ボックス 581"/>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108161</xdr:rowOff>
    </xdr:from>
    <xdr:to>
      <xdr:col>76</xdr:col>
      <xdr:colOff>114300</xdr:colOff>
      <xdr:row>56</xdr:row>
      <xdr:rowOff>44976</xdr:rowOff>
    </xdr:to>
    <xdr:cxnSp macro="">
      <xdr:nvCxnSpPr>
        <xdr:cNvPr id="583" name="直線コネクタ 582"/>
        <xdr:cNvCxnSpPr/>
      </xdr:nvCxnSpPr>
      <xdr:spPr>
        <a:xfrm flipV="1">
          <a:off x="13703300" y="9537911"/>
          <a:ext cx="889000" cy="10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4" name="フローチャート: 判断 583"/>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5" name="テキスト ボックス 584"/>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161577</xdr:rowOff>
    </xdr:from>
    <xdr:to>
      <xdr:col>71</xdr:col>
      <xdr:colOff>177800</xdr:colOff>
      <xdr:row>56</xdr:row>
      <xdr:rowOff>44976</xdr:rowOff>
    </xdr:to>
    <xdr:cxnSp macro="">
      <xdr:nvCxnSpPr>
        <xdr:cNvPr id="586" name="直線コネクタ 585"/>
        <xdr:cNvCxnSpPr/>
      </xdr:nvCxnSpPr>
      <xdr:spPr>
        <a:xfrm>
          <a:off x="12814300" y="9591327"/>
          <a:ext cx="889000" cy="5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7" name="フローチャート: 判断 586"/>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138010</xdr:rowOff>
    </xdr:from>
    <xdr:ext cx="534377" cy="259045"/>
    <xdr:sp macro="" textlink="">
      <xdr:nvSpPr>
        <xdr:cNvPr id="588" name="テキスト ボックス 587"/>
        <xdr:cNvSpPr txBox="1"/>
      </xdr:nvSpPr>
      <xdr:spPr>
        <a:xfrm>
          <a:off x="13436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89" name="フローチャート: 判断 588"/>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0" name="テキスト ボックス 589"/>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156428</xdr:rowOff>
    </xdr:from>
    <xdr:to>
      <xdr:col>85</xdr:col>
      <xdr:colOff>177800</xdr:colOff>
      <xdr:row>55</xdr:row>
      <xdr:rowOff>86578</xdr:rowOff>
    </xdr:to>
    <xdr:sp macro="" textlink="">
      <xdr:nvSpPr>
        <xdr:cNvPr id="596" name="楕円 595"/>
        <xdr:cNvSpPr/>
      </xdr:nvSpPr>
      <xdr:spPr>
        <a:xfrm>
          <a:off x="16268700" y="941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7855</xdr:rowOff>
    </xdr:from>
    <xdr:ext cx="534377" cy="259045"/>
    <xdr:sp macro="" textlink="">
      <xdr:nvSpPr>
        <xdr:cNvPr id="597" name="教育費該当値テキスト"/>
        <xdr:cNvSpPr txBox="1"/>
      </xdr:nvSpPr>
      <xdr:spPr>
        <a:xfrm>
          <a:off x="16370300" y="926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87384</xdr:rowOff>
    </xdr:from>
    <xdr:to>
      <xdr:col>81</xdr:col>
      <xdr:colOff>101600</xdr:colOff>
      <xdr:row>56</xdr:row>
      <xdr:rowOff>17534</xdr:rowOff>
    </xdr:to>
    <xdr:sp macro="" textlink="">
      <xdr:nvSpPr>
        <xdr:cNvPr id="598" name="楕円 597"/>
        <xdr:cNvSpPr/>
      </xdr:nvSpPr>
      <xdr:spPr>
        <a:xfrm>
          <a:off x="15430500" y="951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34061</xdr:rowOff>
    </xdr:from>
    <xdr:ext cx="534377" cy="259045"/>
    <xdr:sp macro="" textlink="">
      <xdr:nvSpPr>
        <xdr:cNvPr id="599" name="テキスト ボックス 598"/>
        <xdr:cNvSpPr txBox="1"/>
      </xdr:nvSpPr>
      <xdr:spPr>
        <a:xfrm>
          <a:off x="15214111" y="92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57361</xdr:rowOff>
    </xdr:from>
    <xdr:to>
      <xdr:col>76</xdr:col>
      <xdr:colOff>165100</xdr:colOff>
      <xdr:row>55</xdr:row>
      <xdr:rowOff>158961</xdr:rowOff>
    </xdr:to>
    <xdr:sp macro="" textlink="">
      <xdr:nvSpPr>
        <xdr:cNvPr id="600" name="楕円 599"/>
        <xdr:cNvSpPr/>
      </xdr:nvSpPr>
      <xdr:spPr>
        <a:xfrm>
          <a:off x="14541500" y="948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4038</xdr:rowOff>
    </xdr:from>
    <xdr:ext cx="534377" cy="259045"/>
    <xdr:sp macro="" textlink="">
      <xdr:nvSpPr>
        <xdr:cNvPr id="601" name="テキスト ボックス 600"/>
        <xdr:cNvSpPr txBox="1"/>
      </xdr:nvSpPr>
      <xdr:spPr>
        <a:xfrm>
          <a:off x="14325111" y="92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165626</xdr:rowOff>
    </xdr:from>
    <xdr:to>
      <xdr:col>72</xdr:col>
      <xdr:colOff>38100</xdr:colOff>
      <xdr:row>56</xdr:row>
      <xdr:rowOff>95776</xdr:rowOff>
    </xdr:to>
    <xdr:sp macro="" textlink="">
      <xdr:nvSpPr>
        <xdr:cNvPr id="602" name="楕円 601"/>
        <xdr:cNvSpPr/>
      </xdr:nvSpPr>
      <xdr:spPr>
        <a:xfrm>
          <a:off x="13652500" y="959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112303</xdr:rowOff>
    </xdr:from>
    <xdr:ext cx="534377" cy="259045"/>
    <xdr:sp macro="" textlink="">
      <xdr:nvSpPr>
        <xdr:cNvPr id="603" name="テキスト ボックス 602"/>
        <xdr:cNvSpPr txBox="1"/>
      </xdr:nvSpPr>
      <xdr:spPr>
        <a:xfrm>
          <a:off x="13436111" y="937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110777</xdr:rowOff>
    </xdr:from>
    <xdr:to>
      <xdr:col>67</xdr:col>
      <xdr:colOff>101600</xdr:colOff>
      <xdr:row>56</xdr:row>
      <xdr:rowOff>40927</xdr:rowOff>
    </xdr:to>
    <xdr:sp macro="" textlink="">
      <xdr:nvSpPr>
        <xdr:cNvPr id="604" name="楕円 603"/>
        <xdr:cNvSpPr/>
      </xdr:nvSpPr>
      <xdr:spPr>
        <a:xfrm>
          <a:off x="12763500" y="954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57454</xdr:rowOff>
    </xdr:from>
    <xdr:ext cx="534377" cy="259045"/>
    <xdr:sp macro="" textlink="">
      <xdr:nvSpPr>
        <xdr:cNvPr id="605" name="テキスト ボックス 604"/>
        <xdr:cNvSpPr txBox="1"/>
      </xdr:nvSpPr>
      <xdr:spPr>
        <a:xfrm>
          <a:off x="12547111" y="93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29" name="直線コネクタ 628"/>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2"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3" name="直線コネクタ 632"/>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52820</xdr:rowOff>
    </xdr:from>
    <xdr:to>
      <xdr:col>85</xdr:col>
      <xdr:colOff>127000</xdr:colOff>
      <xdr:row>78</xdr:row>
      <xdr:rowOff>100648</xdr:rowOff>
    </xdr:to>
    <xdr:cxnSp macro="">
      <xdr:nvCxnSpPr>
        <xdr:cNvPr id="634" name="直線コネクタ 633"/>
        <xdr:cNvCxnSpPr/>
      </xdr:nvCxnSpPr>
      <xdr:spPr>
        <a:xfrm>
          <a:off x="15481300" y="13425920"/>
          <a:ext cx="838200" cy="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75773</xdr:rowOff>
    </xdr:from>
    <xdr:ext cx="469744" cy="259045"/>
    <xdr:sp macro="" textlink="">
      <xdr:nvSpPr>
        <xdr:cNvPr id="635" name="災害復旧費平均値テキスト"/>
        <xdr:cNvSpPr txBox="1"/>
      </xdr:nvSpPr>
      <xdr:spPr>
        <a:xfrm>
          <a:off x="16370300" y="13448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6" name="フローチャート: 判断 635"/>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52820</xdr:rowOff>
    </xdr:from>
    <xdr:to>
      <xdr:col>81</xdr:col>
      <xdr:colOff>50800</xdr:colOff>
      <xdr:row>78</xdr:row>
      <xdr:rowOff>107138</xdr:rowOff>
    </xdr:to>
    <xdr:cxnSp macro="">
      <xdr:nvCxnSpPr>
        <xdr:cNvPr id="637" name="直線コネクタ 636"/>
        <xdr:cNvCxnSpPr/>
      </xdr:nvCxnSpPr>
      <xdr:spPr>
        <a:xfrm flipV="1">
          <a:off x="14592300" y="13425920"/>
          <a:ext cx="889000" cy="5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38" name="フローチャート: 判断 637"/>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33062</xdr:rowOff>
    </xdr:from>
    <xdr:ext cx="469744" cy="259045"/>
    <xdr:sp macro="" textlink="">
      <xdr:nvSpPr>
        <xdr:cNvPr id="639" name="テキスト ボックス 638"/>
        <xdr:cNvSpPr txBox="1"/>
      </xdr:nvSpPr>
      <xdr:spPr>
        <a:xfrm>
          <a:off x="15246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107138</xdr:rowOff>
    </xdr:from>
    <xdr:to>
      <xdr:col>76</xdr:col>
      <xdr:colOff>114300</xdr:colOff>
      <xdr:row>78</xdr:row>
      <xdr:rowOff>149073</xdr:rowOff>
    </xdr:to>
    <xdr:cxnSp macro="">
      <xdr:nvCxnSpPr>
        <xdr:cNvPr id="640" name="直線コネクタ 639"/>
        <xdr:cNvCxnSpPr/>
      </xdr:nvCxnSpPr>
      <xdr:spPr>
        <a:xfrm flipV="1">
          <a:off x="13703300" y="13480238"/>
          <a:ext cx="889000" cy="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1" name="フローチャート: 判断 640"/>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23296</xdr:rowOff>
    </xdr:from>
    <xdr:ext cx="469744" cy="259045"/>
    <xdr:sp macro="" textlink="">
      <xdr:nvSpPr>
        <xdr:cNvPr id="642" name="テキスト ボックス 641"/>
        <xdr:cNvSpPr txBox="1"/>
      </xdr:nvSpPr>
      <xdr:spPr>
        <a:xfrm>
          <a:off x="14357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149073</xdr:rowOff>
    </xdr:from>
    <xdr:to>
      <xdr:col>71</xdr:col>
      <xdr:colOff>177800</xdr:colOff>
      <xdr:row>79</xdr:row>
      <xdr:rowOff>18771</xdr:rowOff>
    </xdr:to>
    <xdr:cxnSp macro="">
      <xdr:nvCxnSpPr>
        <xdr:cNvPr id="643" name="直線コネクタ 642"/>
        <xdr:cNvCxnSpPr/>
      </xdr:nvCxnSpPr>
      <xdr:spPr>
        <a:xfrm flipV="1">
          <a:off x="12814300" y="1352217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4" name="フローチャート: 判断 643"/>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5" name="テキスト ボックス 644"/>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6" name="フローチャート: 判断 645"/>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7" name="テキスト ボックス 646"/>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49848</xdr:rowOff>
    </xdr:from>
    <xdr:to>
      <xdr:col>85</xdr:col>
      <xdr:colOff>177800</xdr:colOff>
      <xdr:row>78</xdr:row>
      <xdr:rowOff>151448</xdr:rowOff>
    </xdr:to>
    <xdr:sp macro="" textlink="">
      <xdr:nvSpPr>
        <xdr:cNvPr id="653" name="楕円 652"/>
        <xdr:cNvSpPr/>
      </xdr:nvSpPr>
      <xdr:spPr>
        <a:xfrm>
          <a:off x="16268700" y="1342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9225</xdr:rowOff>
    </xdr:from>
    <xdr:ext cx="469744" cy="259045"/>
    <xdr:sp macro="" textlink="">
      <xdr:nvSpPr>
        <xdr:cNvPr id="654" name="災害復旧費該当値テキスト"/>
        <xdr:cNvSpPr txBox="1"/>
      </xdr:nvSpPr>
      <xdr:spPr>
        <a:xfrm>
          <a:off x="16370300" y="1321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2020</xdr:rowOff>
    </xdr:from>
    <xdr:to>
      <xdr:col>81</xdr:col>
      <xdr:colOff>101600</xdr:colOff>
      <xdr:row>78</xdr:row>
      <xdr:rowOff>103620</xdr:rowOff>
    </xdr:to>
    <xdr:sp macro="" textlink="">
      <xdr:nvSpPr>
        <xdr:cNvPr id="655" name="楕円 654"/>
        <xdr:cNvSpPr/>
      </xdr:nvSpPr>
      <xdr:spPr>
        <a:xfrm>
          <a:off x="15430500" y="133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120147</xdr:rowOff>
    </xdr:from>
    <xdr:ext cx="534377" cy="259045"/>
    <xdr:sp macro="" textlink="">
      <xdr:nvSpPr>
        <xdr:cNvPr id="656" name="テキスト ボックス 655"/>
        <xdr:cNvSpPr txBox="1"/>
      </xdr:nvSpPr>
      <xdr:spPr>
        <a:xfrm>
          <a:off x="15214111" y="1315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56338</xdr:rowOff>
    </xdr:from>
    <xdr:to>
      <xdr:col>76</xdr:col>
      <xdr:colOff>165100</xdr:colOff>
      <xdr:row>78</xdr:row>
      <xdr:rowOff>157938</xdr:rowOff>
    </xdr:to>
    <xdr:sp macro="" textlink="">
      <xdr:nvSpPr>
        <xdr:cNvPr id="657" name="楕円 656"/>
        <xdr:cNvSpPr/>
      </xdr:nvSpPr>
      <xdr:spPr>
        <a:xfrm>
          <a:off x="14541500" y="134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3015</xdr:rowOff>
    </xdr:from>
    <xdr:ext cx="469744" cy="259045"/>
    <xdr:sp macro="" textlink="">
      <xdr:nvSpPr>
        <xdr:cNvPr id="658" name="テキスト ボックス 657"/>
        <xdr:cNvSpPr txBox="1"/>
      </xdr:nvSpPr>
      <xdr:spPr>
        <a:xfrm>
          <a:off x="14357428" y="1320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98273</xdr:rowOff>
    </xdr:from>
    <xdr:to>
      <xdr:col>72</xdr:col>
      <xdr:colOff>38100</xdr:colOff>
      <xdr:row>79</xdr:row>
      <xdr:rowOff>28423</xdr:rowOff>
    </xdr:to>
    <xdr:sp macro="" textlink="">
      <xdr:nvSpPr>
        <xdr:cNvPr id="659" name="楕円 658"/>
        <xdr:cNvSpPr/>
      </xdr:nvSpPr>
      <xdr:spPr>
        <a:xfrm>
          <a:off x="13652500" y="134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19550</xdr:rowOff>
    </xdr:from>
    <xdr:ext cx="469744" cy="259045"/>
    <xdr:sp macro="" textlink="">
      <xdr:nvSpPr>
        <xdr:cNvPr id="660" name="テキスト ボックス 659"/>
        <xdr:cNvSpPr txBox="1"/>
      </xdr:nvSpPr>
      <xdr:spPr>
        <a:xfrm>
          <a:off x="13468428" y="1356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139421</xdr:rowOff>
    </xdr:from>
    <xdr:to>
      <xdr:col>67</xdr:col>
      <xdr:colOff>101600</xdr:colOff>
      <xdr:row>79</xdr:row>
      <xdr:rowOff>69571</xdr:rowOff>
    </xdr:to>
    <xdr:sp macro="" textlink="">
      <xdr:nvSpPr>
        <xdr:cNvPr id="661" name="楕円 660"/>
        <xdr:cNvSpPr/>
      </xdr:nvSpPr>
      <xdr:spPr>
        <a:xfrm>
          <a:off x="12763500" y="1351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60698</xdr:rowOff>
    </xdr:from>
    <xdr:ext cx="469744" cy="259045"/>
    <xdr:sp macro="" textlink="">
      <xdr:nvSpPr>
        <xdr:cNvPr id="662" name="テキスト ボックス 661"/>
        <xdr:cNvSpPr txBox="1"/>
      </xdr:nvSpPr>
      <xdr:spPr>
        <a:xfrm>
          <a:off x="12579428" y="1360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6" name="直線コネクタ 685"/>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7"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88" name="直線コネクタ 687"/>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89"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0" name="直線コネクタ 689"/>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97151</xdr:rowOff>
    </xdr:from>
    <xdr:to>
      <xdr:col>85</xdr:col>
      <xdr:colOff>127000</xdr:colOff>
      <xdr:row>96</xdr:row>
      <xdr:rowOff>8998</xdr:rowOff>
    </xdr:to>
    <xdr:cxnSp macro="">
      <xdr:nvCxnSpPr>
        <xdr:cNvPr id="691" name="直線コネクタ 690"/>
        <xdr:cNvCxnSpPr/>
      </xdr:nvCxnSpPr>
      <xdr:spPr>
        <a:xfrm>
          <a:off x="15481300" y="16384901"/>
          <a:ext cx="838200" cy="8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2"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3" name="フローチャート: 判断 692"/>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46792</xdr:rowOff>
    </xdr:from>
    <xdr:to>
      <xdr:col>81</xdr:col>
      <xdr:colOff>50800</xdr:colOff>
      <xdr:row>95</xdr:row>
      <xdr:rowOff>97151</xdr:rowOff>
    </xdr:to>
    <xdr:cxnSp macro="">
      <xdr:nvCxnSpPr>
        <xdr:cNvPr id="694" name="直線コネクタ 693"/>
        <xdr:cNvCxnSpPr/>
      </xdr:nvCxnSpPr>
      <xdr:spPr>
        <a:xfrm>
          <a:off x="14592300" y="16334542"/>
          <a:ext cx="889000" cy="5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5" name="フローチャート: 判断 694"/>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6" name="テキスト ボックス 695"/>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19163</xdr:rowOff>
    </xdr:from>
    <xdr:to>
      <xdr:col>76</xdr:col>
      <xdr:colOff>114300</xdr:colOff>
      <xdr:row>95</xdr:row>
      <xdr:rowOff>46792</xdr:rowOff>
    </xdr:to>
    <xdr:cxnSp macro="">
      <xdr:nvCxnSpPr>
        <xdr:cNvPr id="697" name="直線コネクタ 696"/>
        <xdr:cNvCxnSpPr/>
      </xdr:nvCxnSpPr>
      <xdr:spPr>
        <a:xfrm>
          <a:off x="13703300" y="16306913"/>
          <a:ext cx="889000" cy="2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698" name="フローチャート: 判断 697"/>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699" name="テキスト ボックス 698"/>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120478</xdr:rowOff>
    </xdr:from>
    <xdr:to>
      <xdr:col>71</xdr:col>
      <xdr:colOff>177800</xdr:colOff>
      <xdr:row>95</xdr:row>
      <xdr:rowOff>19163</xdr:rowOff>
    </xdr:to>
    <xdr:cxnSp macro="">
      <xdr:nvCxnSpPr>
        <xdr:cNvPr id="700" name="直線コネクタ 699"/>
        <xdr:cNvCxnSpPr/>
      </xdr:nvCxnSpPr>
      <xdr:spPr>
        <a:xfrm>
          <a:off x="12814300" y="16236778"/>
          <a:ext cx="889000" cy="7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1" name="フローチャート: 判断 700"/>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2" name="テキスト ボックス 701"/>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3" name="フローチャート: 判断 702"/>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4" name="テキスト ボックス 703"/>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129648</xdr:rowOff>
    </xdr:from>
    <xdr:to>
      <xdr:col>85</xdr:col>
      <xdr:colOff>177800</xdr:colOff>
      <xdr:row>96</xdr:row>
      <xdr:rowOff>59798</xdr:rowOff>
    </xdr:to>
    <xdr:sp macro="" textlink="">
      <xdr:nvSpPr>
        <xdr:cNvPr id="710" name="楕円 709"/>
        <xdr:cNvSpPr/>
      </xdr:nvSpPr>
      <xdr:spPr>
        <a:xfrm>
          <a:off x="16268700" y="164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152525</xdr:rowOff>
    </xdr:from>
    <xdr:ext cx="599010" cy="259045"/>
    <xdr:sp macro="" textlink="">
      <xdr:nvSpPr>
        <xdr:cNvPr id="711" name="公債費該当値テキスト"/>
        <xdr:cNvSpPr txBox="1"/>
      </xdr:nvSpPr>
      <xdr:spPr>
        <a:xfrm>
          <a:off x="16370300" y="1626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46351</xdr:rowOff>
    </xdr:from>
    <xdr:to>
      <xdr:col>81</xdr:col>
      <xdr:colOff>101600</xdr:colOff>
      <xdr:row>95</xdr:row>
      <xdr:rowOff>147951</xdr:rowOff>
    </xdr:to>
    <xdr:sp macro="" textlink="">
      <xdr:nvSpPr>
        <xdr:cNvPr id="712" name="楕円 711"/>
        <xdr:cNvSpPr/>
      </xdr:nvSpPr>
      <xdr:spPr>
        <a:xfrm>
          <a:off x="15430500" y="1633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164478</xdr:rowOff>
    </xdr:from>
    <xdr:ext cx="599010" cy="259045"/>
    <xdr:sp macro="" textlink="">
      <xdr:nvSpPr>
        <xdr:cNvPr id="713" name="テキスト ボックス 712"/>
        <xdr:cNvSpPr txBox="1"/>
      </xdr:nvSpPr>
      <xdr:spPr>
        <a:xfrm>
          <a:off x="15181795" y="1610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167442</xdr:rowOff>
    </xdr:from>
    <xdr:to>
      <xdr:col>76</xdr:col>
      <xdr:colOff>165100</xdr:colOff>
      <xdr:row>95</xdr:row>
      <xdr:rowOff>97592</xdr:rowOff>
    </xdr:to>
    <xdr:sp macro="" textlink="">
      <xdr:nvSpPr>
        <xdr:cNvPr id="714" name="楕円 713"/>
        <xdr:cNvSpPr/>
      </xdr:nvSpPr>
      <xdr:spPr>
        <a:xfrm>
          <a:off x="14541500" y="1628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114119</xdr:rowOff>
    </xdr:from>
    <xdr:ext cx="599010" cy="259045"/>
    <xdr:sp macro="" textlink="">
      <xdr:nvSpPr>
        <xdr:cNvPr id="715" name="テキスト ボックス 714"/>
        <xdr:cNvSpPr txBox="1"/>
      </xdr:nvSpPr>
      <xdr:spPr>
        <a:xfrm>
          <a:off x="14292795" y="1605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139813</xdr:rowOff>
    </xdr:from>
    <xdr:to>
      <xdr:col>72</xdr:col>
      <xdr:colOff>38100</xdr:colOff>
      <xdr:row>95</xdr:row>
      <xdr:rowOff>69963</xdr:rowOff>
    </xdr:to>
    <xdr:sp macro="" textlink="">
      <xdr:nvSpPr>
        <xdr:cNvPr id="716" name="楕円 715"/>
        <xdr:cNvSpPr/>
      </xdr:nvSpPr>
      <xdr:spPr>
        <a:xfrm>
          <a:off x="13652500" y="1625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86490</xdr:rowOff>
    </xdr:from>
    <xdr:ext cx="599010" cy="259045"/>
    <xdr:sp macro="" textlink="">
      <xdr:nvSpPr>
        <xdr:cNvPr id="717" name="テキスト ボックス 716"/>
        <xdr:cNvSpPr txBox="1"/>
      </xdr:nvSpPr>
      <xdr:spPr>
        <a:xfrm>
          <a:off x="13403795" y="1603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69678</xdr:rowOff>
    </xdr:from>
    <xdr:to>
      <xdr:col>67</xdr:col>
      <xdr:colOff>101600</xdr:colOff>
      <xdr:row>94</xdr:row>
      <xdr:rowOff>171278</xdr:rowOff>
    </xdr:to>
    <xdr:sp macro="" textlink="">
      <xdr:nvSpPr>
        <xdr:cNvPr id="718" name="楕円 717"/>
        <xdr:cNvSpPr/>
      </xdr:nvSpPr>
      <xdr:spPr>
        <a:xfrm>
          <a:off x="12763500" y="1618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16355</xdr:rowOff>
    </xdr:from>
    <xdr:ext cx="599010" cy="259045"/>
    <xdr:sp macro="" textlink="">
      <xdr:nvSpPr>
        <xdr:cNvPr id="719" name="テキスト ボックス 718"/>
        <xdr:cNvSpPr txBox="1"/>
      </xdr:nvSpPr>
      <xdr:spPr>
        <a:xfrm>
          <a:off x="12514795" y="1596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0" name="直線コネクタ 72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1" name="テキスト ボックス 73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4" name="直線コネクタ 73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5" name="テキスト ボックス 73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39" name="直線コネクタ 738"/>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0"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1" name="直線コネクタ 74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2"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3" name="直線コネクタ 742"/>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712</xdr:rowOff>
    </xdr:from>
    <xdr:to>
      <xdr:col>116</xdr:col>
      <xdr:colOff>63500</xdr:colOff>
      <xdr:row>38</xdr:row>
      <xdr:rowOff>712</xdr:rowOff>
    </xdr:to>
    <xdr:cxnSp macro="">
      <xdr:nvCxnSpPr>
        <xdr:cNvPr id="744" name="直線コネクタ 743"/>
        <xdr:cNvCxnSpPr/>
      </xdr:nvCxnSpPr>
      <xdr:spPr>
        <a:xfrm>
          <a:off x="21323300" y="65158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101674</xdr:rowOff>
    </xdr:from>
    <xdr:ext cx="378565" cy="259045"/>
    <xdr:sp macro="" textlink="">
      <xdr:nvSpPr>
        <xdr:cNvPr id="745" name="諸支出金平均値テキスト"/>
        <xdr:cNvSpPr txBox="1"/>
      </xdr:nvSpPr>
      <xdr:spPr>
        <a:xfrm>
          <a:off x="22212300" y="6445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6" name="フローチャート: 判断 745"/>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92266</xdr:rowOff>
    </xdr:from>
    <xdr:to>
      <xdr:col>111</xdr:col>
      <xdr:colOff>177800</xdr:colOff>
      <xdr:row>38</xdr:row>
      <xdr:rowOff>712</xdr:rowOff>
    </xdr:to>
    <xdr:cxnSp macro="">
      <xdr:nvCxnSpPr>
        <xdr:cNvPr id="747" name="直線コネクタ 746"/>
        <xdr:cNvCxnSpPr/>
      </xdr:nvCxnSpPr>
      <xdr:spPr>
        <a:xfrm>
          <a:off x="20434300" y="6435916"/>
          <a:ext cx="889000" cy="7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48" name="フローチャート: 判断 747"/>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60126</xdr:rowOff>
    </xdr:from>
    <xdr:ext cx="378565" cy="259045"/>
    <xdr:sp macro="" textlink="">
      <xdr:nvSpPr>
        <xdr:cNvPr id="749" name="テキスト ボックス 748"/>
        <xdr:cNvSpPr txBox="1"/>
      </xdr:nvSpPr>
      <xdr:spPr>
        <a:xfrm>
          <a:off x="21134017" y="6575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92266</xdr:rowOff>
    </xdr:from>
    <xdr:to>
      <xdr:col>107</xdr:col>
      <xdr:colOff>50800</xdr:colOff>
      <xdr:row>37</xdr:row>
      <xdr:rowOff>168904</xdr:rowOff>
    </xdr:to>
    <xdr:cxnSp macro="">
      <xdr:nvCxnSpPr>
        <xdr:cNvPr id="750" name="直線コネクタ 749"/>
        <xdr:cNvCxnSpPr/>
      </xdr:nvCxnSpPr>
      <xdr:spPr>
        <a:xfrm flipV="1">
          <a:off x="19545300" y="6435916"/>
          <a:ext cx="889000" cy="7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1" name="フローチャート: 判断 750"/>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59212</xdr:rowOff>
    </xdr:from>
    <xdr:ext cx="378565" cy="259045"/>
    <xdr:sp macro="" textlink="">
      <xdr:nvSpPr>
        <xdr:cNvPr id="752" name="テキスト ボックス 751"/>
        <xdr:cNvSpPr txBox="1"/>
      </xdr:nvSpPr>
      <xdr:spPr>
        <a:xfrm>
          <a:off x="20245017" y="6574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168904</xdr:rowOff>
    </xdr:from>
    <xdr:to>
      <xdr:col>102</xdr:col>
      <xdr:colOff>114300</xdr:colOff>
      <xdr:row>38</xdr:row>
      <xdr:rowOff>12598</xdr:rowOff>
    </xdr:to>
    <xdr:cxnSp macro="">
      <xdr:nvCxnSpPr>
        <xdr:cNvPr id="753" name="直線コネクタ 752"/>
        <xdr:cNvCxnSpPr/>
      </xdr:nvCxnSpPr>
      <xdr:spPr>
        <a:xfrm flipV="1">
          <a:off x="18656300" y="6512554"/>
          <a:ext cx="889000" cy="1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4" name="フローチャート: 判断 753"/>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53497</xdr:rowOff>
    </xdr:from>
    <xdr:ext cx="378565" cy="259045"/>
    <xdr:sp macro="" textlink="">
      <xdr:nvSpPr>
        <xdr:cNvPr id="755" name="テキスト ボックス 754"/>
        <xdr:cNvSpPr txBox="1"/>
      </xdr:nvSpPr>
      <xdr:spPr>
        <a:xfrm>
          <a:off x="19356017" y="656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6" name="フローチャート: 判断 755"/>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7" name="テキスト ボックス 756"/>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121361</xdr:rowOff>
    </xdr:from>
    <xdr:to>
      <xdr:col>116</xdr:col>
      <xdr:colOff>114300</xdr:colOff>
      <xdr:row>38</xdr:row>
      <xdr:rowOff>51512</xdr:rowOff>
    </xdr:to>
    <xdr:sp macro="" textlink="">
      <xdr:nvSpPr>
        <xdr:cNvPr id="763" name="楕円 762"/>
        <xdr:cNvSpPr/>
      </xdr:nvSpPr>
      <xdr:spPr>
        <a:xfrm>
          <a:off x="22110700" y="64650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80738</xdr:rowOff>
    </xdr:from>
    <xdr:ext cx="378565" cy="259045"/>
    <xdr:sp macro="" textlink="">
      <xdr:nvSpPr>
        <xdr:cNvPr id="764" name="諸支出金該当値テキスト"/>
        <xdr:cNvSpPr txBox="1"/>
      </xdr:nvSpPr>
      <xdr:spPr>
        <a:xfrm>
          <a:off x="22212300" y="62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121361</xdr:rowOff>
    </xdr:from>
    <xdr:to>
      <xdr:col>112</xdr:col>
      <xdr:colOff>38100</xdr:colOff>
      <xdr:row>38</xdr:row>
      <xdr:rowOff>51512</xdr:rowOff>
    </xdr:to>
    <xdr:sp macro="" textlink="">
      <xdr:nvSpPr>
        <xdr:cNvPr id="765" name="楕円 764"/>
        <xdr:cNvSpPr/>
      </xdr:nvSpPr>
      <xdr:spPr>
        <a:xfrm>
          <a:off x="21272500" y="64650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68038</xdr:rowOff>
    </xdr:from>
    <xdr:ext cx="378565" cy="259045"/>
    <xdr:sp macro="" textlink="">
      <xdr:nvSpPr>
        <xdr:cNvPr id="766" name="テキスト ボックス 765"/>
        <xdr:cNvSpPr txBox="1"/>
      </xdr:nvSpPr>
      <xdr:spPr>
        <a:xfrm>
          <a:off x="21134017" y="624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41466</xdr:rowOff>
    </xdr:from>
    <xdr:to>
      <xdr:col>107</xdr:col>
      <xdr:colOff>101600</xdr:colOff>
      <xdr:row>37</xdr:row>
      <xdr:rowOff>143066</xdr:rowOff>
    </xdr:to>
    <xdr:sp macro="" textlink="">
      <xdr:nvSpPr>
        <xdr:cNvPr id="767" name="楕円 766"/>
        <xdr:cNvSpPr/>
      </xdr:nvSpPr>
      <xdr:spPr>
        <a:xfrm>
          <a:off x="20383500" y="638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159593</xdr:rowOff>
    </xdr:from>
    <xdr:ext cx="469744" cy="259045"/>
    <xdr:sp macro="" textlink="">
      <xdr:nvSpPr>
        <xdr:cNvPr id="768" name="テキスト ボックス 767"/>
        <xdr:cNvSpPr txBox="1"/>
      </xdr:nvSpPr>
      <xdr:spPr>
        <a:xfrm>
          <a:off x="20199428" y="6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118104</xdr:rowOff>
    </xdr:from>
    <xdr:to>
      <xdr:col>102</xdr:col>
      <xdr:colOff>165100</xdr:colOff>
      <xdr:row>38</xdr:row>
      <xdr:rowOff>48254</xdr:rowOff>
    </xdr:to>
    <xdr:sp macro="" textlink="">
      <xdr:nvSpPr>
        <xdr:cNvPr id="769" name="楕円 768"/>
        <xdr:cNvSpPr/>
      </xdr:nvSpPr>
      <xdr:spPr>
        <a:xfrm>
          <a:off x="19494500" y="646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64781</xdr:rowOff>
    </xdr:from>
    <xdr:ext cx="378565" cy="259045"/>
    <xdr:sp macro="" textlink="">
      <xdr:nvSpPr>
        <xdr:cNvPr id="770" name="テキスト ボックス 769"/>
        <xdr:cNvSpPr txBox="1"/>
      </xdr:nvSpPr>
      <xdr:spPr>
        <a:xfrm>
          <a:off x="19356017" y="6236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133248</xdr:rowOff>
    </xdr:from>
    <xdr:to>
      <xdr:col>98</xdr:col>
      <xdr:colOff>38100</xdr:colOff>
      <xdr:row>38</xdr:row>
      <xdr:rowOff>63398</xdr:rowOff>
    </xdr:to>
    <xdr:sp macro="" textlink="">
      <xdr:nvSpPr>
        <xdr:cNvPr id="771" name="楕円 770"/>
        <xdr:cNvSpPr/>
      </xdr:nvSpPr>
      <xdr:spPr>
        <a:xfrm>
          <a:off x="18605500" y="64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54525</xdr:rowOff>
    </xdr:from>
    <xdr:ext cx="378565" cy="259045"/>
    <xdr:sp macro="" textlink="">
      <xdr:nvSpPr>
        <xdr:cNvPr id="772" name="テキスト ボックス 771"/>
        <xdr:cNvSpPr txBox="1"/>
      </xdr:nvSpPr>
      <xdr:spPr>
        <a:xfrm>
          <a:off x="18467017" y="6569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6" name="直線コネクタ 795"/>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7"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799"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0" name="直線コネクタ 799"/>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2"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3" name="フローチャート: 判断 802"/>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5" name="フローチャート: 判断 804"/>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6" name="テキスト ボックス 805"/>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08" name="フローチャート: 判断 807"/>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09" name="テキスト ボックス 808"/>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1" name="フローチャート: 判断 810"/>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2" name="テキスト ボックス 811"/>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3" name="フローチャート: 判断 812"/>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4" name="テキスト ボックス 813"/>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1"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総務費の増額の主な要因は、減債基金積立金、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がんばれ国境の島対馬ふるさと応援基金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積立金、航路・航空路運賃低廉化負担金の増が主な要因である。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民生費が類似団体に比べて高額となっている主な要因は生活保護費である。雇用拡大、健康増進を図る事業を推進し、生活保護費の抑制を図る。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衛生費が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類似団体に比べて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高額となっているのは、海岸漂着物対策に多額の費用を要することや、地理的要因等により塵芥処理、し尿処理に割高な費用を要するためである。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農林水産業費については、漁港整備に係る費用が多額となっている他、農林水産品の輸送コスト助成や有害鳥獣対策にも多額の費用を要している。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商工費の減額の主な要因は、平成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年度に実施した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東横ＩＮＮ対馬厳原の建設に</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係る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民間への貸し付け（ふるさと融資）</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の減が主な要因である。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土木費の増額の主な要因は、都市再生整備計画事業費、市道改良事業費、港湾整備事業費の増が主な要因である。　</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教育費の増額の主な要因は、博物館建設事業費の増が主な要因である。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長崎県対馬市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平成</a:t>
          </a:r>
          <a:r>
            <a:rPr kumimoji="1" lang="en-US" altLang="ja-JP" sz="1200" baseline="0">
              <a:latin typeface="ＭＳ ゴシック" pitchFamily="49" charset="-128"/>
              <a:ea typeface="ＭＳ ゴシック" pitchFamily="49" charset="-128"/>
            </a:rPr>
            <a:t>29</a:t>
          </a:r>
          <a:r>
            <a:rPr kumimoji="1" lang="ja-JP" altLang="en-US" sz="1200" baseline="0">
              <a:latin typeface="ＭＳ ゴシック" pitchFamily="49" charset="-128"/>
              <a:ea typeface="ＭＳ ゴシック" pitchFamily="49" charset="-128"/>
            </a:rPr>
            <a:t>年度については、将来の繰上償還財源確保のための減債基金への積み立てや、子ども夢づくり基金への積み立て等により実質単年度収支は赤字となっているが、財政調整基金の取り崩しにより実質収支は黒字となっている。</a:t>
          </a:r>
          <a:endParaRPr kumimoji="1" lang="en-US" altLang="ja-JP" sz="1200" baseline="0">
            <a:latin typeface="ＭＳ ゴシック" pitchFamily="49" charset="-128"/>
            <a:ea typeface="ＭＳ ゴシック" pitchFamily="49" charset="-128"/>
          </a:endParaRPr>
        </a:p>
        <a:p>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普通交付税の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合併算定替終了等により財政調整基金の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取り崩しを余儀なくされる見込みである。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産業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活性化、税徴収率の向上による歳入の確保、効率的な行政運営による歳出の削減に努め、財政運営の健全性を保ちながら将来のための財源確保を図る。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長崎県対馬市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水道事業</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会計</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は、簡易水道事業特別会計の統合を機に将来の施設更新整備を見据え</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年</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月に料金改定（平均</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3.3</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実施したこと等により黒字額が増加した。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latin typeface="ＭＳ ゴシック" pitchFamily="49" charset="-128"/>
              <a:ea typeface="ＭＳ ゴシック" pitchFamily="49" charset="-128"/>
            </a:rPr>
            <a:t>　これまで、特別養護老人ホームの民間譲渡（平成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年度で特別養護老人ホーム特別会計を廃止）、簡易水道事業の水道事業（公営企業会計）への統合（平成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年度で簡易水道事業特別会計を廃止）等により行政の効率化を図ってきた。</a:t>
          </a:r>
        </a:p>
        <a:p>
          <a:r>
            <a:rPr kumimoji="1" lang="ja-JP" altLang="en-US" sz="1400">
              <a:latin typeface="ＭＳ ゴシック" pitchFamily="49" charset="-128"/>
              <a:ea typeface="ＭＳ ゴシック" pitchFamily="49" charset="-128"/>
            </a:rPr>
            <a:t>　一般会計については、平成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の未契約繰越事業の入札執行残が大きかったこと等により実質収支が増となったが、今後も税収の伸びは期待できないため、住民サービスの維持に留意しつつ、施設の統廃合等を進め、効率的な行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workbookViewId="0">
      <selection activeCell="L6" sqref="L6:V8"/>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32895394</v>
      </c>
      <c r="BO4" s="441"/>
      <c r="BP4" s="441"/>
      <c r="BQ4" s="441"/>
      <c r="BR4" s="441"/>
      <c r="BS4" s="441"/>
      <c r="BT4" s="441"/>
      <c r="BU4" s="442"/>
      <c r="BV4" s="440">
        <v>31503202</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2.7</v>
      </c>
      <c r="CU4" s="622"/>
      <c r="CV4" s="622"/>
      <c r="CW4" s="622"/>
      <c r="CX4" s="622"/>
      <c r="CY4" s="622"/>
      <c r="CZ4" s="622"/>
      <c r="DA4" s="623"/>
      <c r="DB4" s="621">
        <v>1.5</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32013420</v>
      </c>
      <c r="BO5" s="446"/>
      <c r="BP5" s="446"/>
      <c r="BQ5" s="446"/>
      <c r="BR5" s="446"/>
      <c r="BS5" s="446"/>
      <c r="BT5" s="446"/>
      <c r="BU5" s="447"/>
      <c r="BV5" s="445">
        <v>30456931</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85.5</v>
      </c>
      <c r="CU5" s="416"/>
      <c r="CV5" s="416"/>
      <c r="CW5" s="416"/>
      <c r="CX5" s="416"/>
      <c r="CY5" s="416"/>
      <c r="CZ5" s="416"/>
      <c r="DA5" s="417"/>
      <c r="DB5" s="415">
        <v>86.2</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881974</v>
      </c>
      <c r="BO6" s="446"/>
      <c r="BP6" s="446"/>
      <c r="BQ6" s="446"/>
      <c r="BR6" s="446"/>
      <c r="BS6" s="446"/>
      <c r="BT6" s="446"/>
      <c r="BU6" s="447"/>
      <c r="BV6" s="445">
        <v>1046271</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88.8</v>
      </c>
      <c r="CU6" s="596"/>
      <c r="CV6" s="596"/>
      <c r="CW6" s="596"/>
      <c r="CX6" s="596"/>
      <c r="CY6" s="596"/>
      <c r="CZ6" s="596"/>
      <c r="DA6" s="597"/>
      <c r="DB6" s="595">
        <v>89.4</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412299</v>
      </c>
      <c r="BO7" s="446"/>
      <c r="BP7" s="446"/>
      <c r="BQ7" s="446"/>
      <c r="BR7" s="446"/>
      <c r="BS7" s="446"/>
      <c r="BT7" s="446"/>
      <c r="BU7" s="447"/>
      <c r="BV7" s="445">
        <v>781546</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17536489</v>
      </c>
      <c r="CU7" s="446"/>
      <c r="CV7" s="446"/>
      <c r="CW7" s="446"/>
      <c r="CX7" s="446"/>
      <c r="CY7" s="446"/>
      <c r="CZ7" s="446"/>
      <c r="DA7" s="447"/>
      <c r="DB7" s="445">
        <v>18173078</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469675</v>
      </c>
      <c r="BO8" s="446"/>
      <c r="BP8" s="446"/>
      <c r="BQ8" s="446"/>
      <c r="BR8" s="446"/>
      <c r="BS8" s="446"/>
      <c r="BT8" s="446"/>
      <c r="BU8" s="447"/>
      <c r="BV8" s="445">
        <v>264725</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0.19</v>
      </c>
      <c r="CU8" s="559"/>
      <c r="CV8" s="559"/>
      <c r="CW8" s="559"/>
      <c r="CX8" s="559"/>
      <c r="CY8" s="559"/>
      <c r="CZ8" s="559"/>
      <c r="DA8" s="560"/>
      <c r="DB8" s="558">
        <v>0.19</v>
      </c>
      <c r="DC8" s="559"/>
      <c r="DD8" s="559"/>
      <c r="DE8" s="559"/>
      <c r="DF8" s="559"/>
      <c r="DG8" s="559"/>
      <c r="DH8" s="559"/>
      <c r="DI8" s="560"/>
      <c r="DJ8" s="165"/>
      <c r="DK8" s="165"/>
      <c r="DL8" s="165"/>
      <c r="DM8" s="165"/>
      <c r="DN8" s="165"/>
      <c r="DO8" s="165"/>
    </row>
    <row r="9" spans="1:119" ht="18.75" customHeight="1" thickBot="1">
      <c r="A9" s="166"/>
      <c r="B9" s="584" t="s">
        <v>107</v>
      </c>
      <c r="C9" s="585"/>
      <c r="D9" s="585"/>
      <c r="E9" s="585"/>
      <c r="F9" s="585"/>
      <c r="G9" s="585"/>
      <c r="H9" s="585"/>
      <c r="I9" s="585"/>
      <c r="J9" s="585"/>
      <c r="K9" s="508"/>
      <c r="L9" s="586" t="s">
        <v>108</v>
      </c>
      <c r="M9" s="587"/>
      <c r="N9" s="587"/>
      <c r="O9" s="587"/>
      <c r="P9" s="587"/>
      <c r="Q9" s="588"/>
      <c r="R9" s="589">
        <v>31457</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104</v>
      </c>
      <c r="AV9" s="503"/>
      <c r="AW9" s="503"/>
      <c r="AX9" s="503"/>
      <c r="AY9" s="425" t="s">
        <v>111</v>
      </c>
      <c r="AZ9" s="426"/>
      <c r="BA9" s="426"/>
      <c r="BB9" s="426"/>
      <c r="BC9" s="426"/>
      <c r="BD9" s="426"/>
      <c r="BE9" s="426"/>
      <c r="BF9" s="426"/>
      <c r="BG9" s="426"/>
      <c r="BH9" s="426"/>
      <c r="BI9" s="426"/>
      <c r="BJ9" s="426"/>
      <c r="BK9" s="426"/>
      <c r="BL9" s="426"/>
      <c r="BM9" s="427"/>
      <c r="BN9" s="445">
        <v>204950</v>
      </c>
      <c r="BO9" s="446"/>
      <c r="BP9" s="446"/>
      <c r="BQ9" s="446"/>
      <c r="BR9" s="446"/>
      <c r="BS9" s="446"/>
      <c r="BT9" s="446"/>
      <c r="BU9" s="447"/>
      <c r="BV9" s="445">
        <v>-93287</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22</v>
      </c>
      <c r="CU9" s="416"/>
      <c r="CV9" s="416"/>
      <c r="CW9" s="416"/>
      <c r="CX9" s="416"/>
      <c r="CY9" s="416"/>
      <c r="CZ9" s="416"/>
      <c r="DA9" s="417"/>
      <c r="DB9" s="415">
        <v>26.1</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113</v>
      </c>
      <c r="M10" s="419"/>
      <c r="N10" s="419"/>
      <c r="O10" s="419"/>
      <c r="P10" s="419"/>
      <c r="Q10" s="420"/>
      <c r="R10" s="421">
        <v>34407</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900</v>
      </c>
      <c r="BO10" s="446"/>
      <c r="BP10" s="446"/>
      <c r="BQ10" s="446"/>
      <c r="BR10" s="446"/>
      <c r="BS10" s="446"/>
      <c r="BT10" s="446"/>
      <c r="BU10" s="447"/>
      <c r="BV10" s="445">
        <v>34315</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96</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300000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c r="A12" s="166"/>
      <c r="B12" s="561" t="s">
        <v>125</v>
      </c>
      <c r="C12" s="562"/>
      <c r="D12" s="562"/>
      <c r="E12" s="562"/>
      <c r="F12" s="562"/>
      <c r="G12" s="562"/>
      <c r="H12" s="562"/>
      <c r="I12" s="562"/>
      <c r="J12" s="562"/>
      <c r="K12" s="563"/>
      <c r="L12" s="570" t="s">
        <v>126</v>
      </c>
      <c r="M12" s="571"/>
      <c r="N12" s="571"/>
      <c r="O12" s="571"/>
      <c r="P12" s="571"/>
      <c r="Q12" s="572"/>
      <c r="R12" s="573">
        <v>31413</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88</v>
      </c>
      <c r="AV12" s="503"/>
      <c r="AW12" s="503"/>
      <c r="AX12" s="503"/>
      <c r="AY12" s="425" t="s">
        <v>130</v>
      </c>
      <c r="AZ12" s="426"/>
      <c r="BA12" s="426"/>
      <c r="BB12" s="426"/>
      <c r="BC12" s="426"/>
      <c r="BD12" s="426"/>
      <c r="BE12" s="426"/>
      <c r="BF12" s="426"/>
      <c r="BG12" s="426"/>
      <c r="BH12" s="426"/>
      <c r="BI12" s="426"/>
      <c r="BJ12" s="426"/>
      <c r="BK12" s="426"/>
      <c r="BL12" s="426"/>
      <c r="BM12" s="427"/>
      <c r="BN12" s="445">
        <v>700000</v>
      </c>
      <c r="BO12" s="446"/>
      <c r="BP12" s="446"/>
      <c r="BQ12" s="446"/>
      <c r="BR12" s="446"/>
      <c r="BS12" s="446"/>
      <c r="BT12" s="446"/>
      <c r="BU12" s="447"/>
      <c r="BV12" s="445">
        <v>48534</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124</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133</v>
      </c>
      <c r="N13" s="546"/>
      <c r="O13" s="546"/>
      <c r="P13" s="546"/>
      <c r="Q13" s="547"/>
      <c r="R13" s="548">
        <v>31225</v>
      </c>
      <c r="S13" s="549"/>
      <c r="T13" s="549"/>
      <c r="U13" s="549"/>
      <c r="V13" s="550"/>
      <c r="W13" s="536" t="s">
        <v>134</v>
      </c>
      <c r="X13" s="458"/>
      <c r="Y13" s="458"/>
      <c r="Z13" s="458"/>
      <c r="AA13" s="458"/>
      <c r="AB13" s="459"/>
      <c r="AC13" s="421">
        <v>2944</v>
      </c>
      <c r="AD13" s="422"/>
      <c r="AE13" s="422"/>
      <c r="AF13" s="422"/>
      <c r="AG13" s="423"/>
      <c r="AH13" s="421">
        <v>3357</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-494150</v>
      </c>
      <c r="BO13" s="446"/>
      <c r="BP13" s="446"/>
      <c r="BQ13" s="446"/>
      <c r="BR13" s="446"/>
      <c r="BS13" s="446"/>
      <c r="BT13" s="446"/>
      <c r="BU13" s="447"/>
      <c r="BV13" s="445">
        <v>192494</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7.8</v>
      </c>
      <c r="CU13" s="416"/>
      <c r="CV13" s="416"/>
      <c r="CW13" s="416"/>
      <c r="CX13" s="416"/>
      <c r="CY13" s="416"/>
      <c r="CZ13" s="416"/>
      <c r="DA13" s="417"/>
      <c r="DB13" s="415">
        <v>9.1</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139</v>
      </c>
      <c r="M14" s="579"/>
      <c r="N14" s="579"/>
      <c r="O14" s="579"/>
      <c r="P14" s="579"/>
      <c r="Q14" s="580"/>
      <c r="R14" s="548">
        <v>31853</v>
      </c>
      <c r="S14" s="549"/>
      <c r="T14" s="549"/>
      <c r="U14" s="549"/>
      <c r="V14" s="550"/>
      <c r="W14" s="551"/>
      <c r="X14" s="461"/>
      <c r="Y14" s="461"/>
      <c r="Z14" s="461"/>
      <c r="AA14" s="461"/>
      <c r="AB14" s="462"/>
      <c r="AC14" s="541">
        <v>19.899999999999999</v>
      </c>
      <c r="AD14" s="542"/>
      <c r="AE14" s="542"/>
      <c r="AF14" s="542"/>
      <c r="AG14" s="543"/>
      <c r="AH14" s="541">
        <v>21.7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17.600000000000001</v>
      </c>
      <c r="CU14" s="553"/>
      <c r="CV14" s="553"/>
      <c r="CW14" s="553"/>
      <c r="CX14" s="553"/>
      <c r="CY14" s="553"/>
      <c r="CZ14" s="553"/>
      <c r="DA14" s="554"/>
      <c r="DB14" s="552">
        <v>13.6</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141</v>
      </c>
      <c r="N15" s="546"/>
      <c r="O15" s="546"/>
      <c r="P15" s="546"/>
      <c r="Q15" s="547"/>
      <c r="R15" s="548">
        <v>31661</v>
      </c>
      <c r="S15" s="549"/>
      <c r="T15" s="549"/>
      <c r="U15" s="549"/>
      <c r="V15" s="550"/>
      <c r="W15" s="536" t="s">
        <v>142</v>
      </c>
      <c r="X15" s="458"/>
      <c r="Y15" s="458"/>
      <c r="Z15" s="458"/>
      <c r="AA15" s="458"/>
      <c r="AB15" s="459"/>
      <c r="AC15" s="421">
        <v>1938</v>
      </c>
      <c r="AD15" s="422"/>
      <c r="AE15" s="422"/>
      <c r="AF15" s="422"/>
      <c r="AG15" s="423"/>
      <c r="AH15" s="421">
        <v>1910</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2917467</v>
      </c>
      <c r="BO15" s="441"/>
      <c r="BP15" s="441"/>
      <c r="BQ15" s="441"/>
      <c r="BR15" s="441"/>
      <c r="BS15" s="441"/>
      <c r="BT15" s="441"/>
      <c r="BU15" s="442"/>
      <c r="BV15" s="440">
        <v>2941954</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13.1</v>
      </c>
      <c r="AD16" s="542"/>
      <c r="AE16" s="542"/>
      <c r="AF16" s="542"/>
      <c r="AG16" s="543"/>
      <c r="AH16" s="541">
        <v>12.3</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15358385</v>
      </c>
      <c r="BO16" s="446"/>
      <c r="BP16" s="446"/>
      <c r="BQ16" s="446"/>
      <c r="BR16" s="446"/>
      <c r="BS16" s="446"/>
      <c r="BT16" s="446"/>
      <c r="BU16" s="447"/>
      <c r="BV16" s="445">
        <v>15462002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148</v>
      </c>
      <c r="N17" s="531"/>
      <c r="O17" s="531"/>
      <c r="P17" s="531"/>
      <c r="Q17" s="532"/>
      <c r="R17" s="533" t="s">
        <v>146</v>
      </c>
      <c r="S17" s="534"/>
      <c r="T17" s="534"/>
      <c r="U17" s="534"/>
      <c r="V17" s="535"/>
      <c r="W17" s="536" t="s">
        <v>149</v>
      </c>
      <c r="X17" s="458"/>
      <c r="Y17" s="458"/>
      <c r="Z17" s="458"/>
      <c r="AA17" s="458"/>
      <c r="AB17" s="459"/>
      <c r="AC17" s="421">
        <v>9910</v>
      </c>
      <c r="AD17" s="422"/>
      <c r="AE17" s="422"/>
      <c r="AF17" s="422"/>
      <c r="AG17" s="423"/>
      <c r="AH17" s="421">
        <v>10223</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3696172</v>
      </c>
      <c r="BO17" s="446"/>
      <c r="BP17" s="446"/>
      <c r="BQ17" s="446"/>
      <c r="BR17" s="446"/>
      <c r="BS17" s="446"/>
      <c r="BT17" s="446"/>
      <c r="BU17" s="447"/>
      <c r="BV17" s="445">
        <v>3703731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151</v>
      </c>
      <c r="C18" s="508"/>
      <c r="D18" s="508"/>
      <c r="E18" s="509"/>
      <c r="F18" s="509"/>
      <c r="G18" s="509"/>
      <c r="H18" s="509"/>
      <c r="I18" s="509"/>
      <c r="J18" s="509"/>
      <c r="K18" s="509"/>
      <c r="L18" s="510">
        <v>707.42</v>
      </c>
      <c r="M18" s="510"/>
      <c r="N18" s="510"/>
      <c r="O18" s="510"/>
      <c r="P18" s="510"/>
      <c r="Q18" s="510"/>
      <c r="R18" s="511"/>
      <c r="S18" s="511"/>
      <c r="T18" s="511"/>
      <c r="U18" s="511"/>
      <c r="V18" s="512"/>
      <c r="W18" s="526"/>
      <c r="X18" s="527"/>
      <c r="Y18" s="527"/>
      <c r="Z18" s="527"/>
      <c r="AA18" s="527"/>
      <c r="AB18" s="537"/>
      <c r="AC18" s="409">
        <v>67</v>
      </c>
      <c r="AD18" s="410"/>
      <c r="AE18" s="410"/>
      <c r="AF18" s="410"/>
      <c r="AG18" s="513"/>
      <c r="AH18" s="409">
        <v>66</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15069763</v>
      </c>
      <c r="BO18" s="446"/>
      <c r="BP18" s="446"/>
      <c r="BQ18" s="446"/>
      <c r="BR18" s="446"/>
      <c r="BS18" s="446"/>
      <c r="BT18" s="446"/>
      <c r="BU18" s="447"/>
      <c r="BV18" s="445">
        <v>15743083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153</v>
      </c>
      <c r="C19" s="508"/>
      <c r="D19" s="508"/>
      <c r="E19" s="509"/>
      <c r="F19" s="509"/>
      <c r="G19" s="509"/>
      <c r="H19" s="509"/>
      <c r="I19" s="509"/>
      <c r="J19" s="509"/>
      <c r="K19" s="509"/>
      <c r="L19" s="515">
        <v>44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19912584</v>
      </c>
      <c r="BO19" s="446"/>
      <c r="BP19" s="446"/>
      <c r="BQ19" s="446"/>
      <c r="BR19" s="446"/>
      <c r="BS19" s="446"/>
      <c r="BT19" s="446"/>
      <c r="BU19" s="447"/>
      <c r="BV19" s="445">
        <v>19894078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155</v>
      </c>
      <c r="C20" s="508"/>
      <c r="D20" s="508"/>
      <c r="E20" s="509"/>
      <c r="F20" s="509"/>
      <c r="G20" s="509"/>
      <c r="H20" s="509"/>
      <c r="I20" s="509"/>
      <c r="J20" s="509"/>
      <c r="K20" s="509"/>
      <c r="L20" s="515">
        <v>13393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43923370</v>
      </c>
      <c r="BO23" s="446"/>
      <c r="BP23" s="446"/>
      <c r="BQ23" s="446"/>
      <c r="BR23" s="446"/>
      <c r="BS23" s="446"/>
      <c r="BT23" s="446"/>
      <c r="BU23" s="447"/>
      <c r="BV23" s="445">
        <v>44628875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164</v>
      </c>
      <c r="F24" s="419"/>
      <c r="G24" s="419"/>
      <c r="H24" s="419"/>
      <c r="I24" s="419"/>
      <c r="J24" s="419"/>
      <c r="K24" s="420"/>
      <c r="L24" s="421">
        <v>1</v>
      </c>
      <c r="M24" s="422"/>
      <c r="N24" s="422"/>
      <c r="O24" s="422"/>
      <c r="P24" s="423"/>
      <c r="Q24" s="421">
        <v>8000</v>
      </c>
      <c r="R24" s="422"/>
      <c r="S24" s="422"/>
      <c r="T24" s="422"/>
      <c r="U24" s="422"/>
      <c r="V24" s="423"/>
      <c r="W24" s="487"/>
      <c r="X24" s="478"/>
      <c r="Y24" s="479"/>
      <c r="Z24" s="418" t="s">
        <v>165</v>
      </c>
      <c r="AA24" s="419"/>
      <c r="AB24" s="419"/>
      <c r="AC24" s="419"/>
      <c r="AD24" s="419"/>
      <c r="AE24" s="419"/>
      <c r="AF24" s="419"/>
      <c r="AG24" s="420"/>
      <c r="AH24" s="421">
        <v>496</v>
      </c>
      <c r="AI24" s="422"/>
      <c r="AJ24" s="422"/>
      <c r="AK24" s="422"/>
      <c r="AL24" s="423"/>
      <c r="AM24" s="421">
        <v>1580752</v>
      </c>
      <c r="AN24" s="422"/>
      <c r="AO24" s="422"/>
      <c r="AP24" s="422"/>
      <c r="AQ24" s="422"/>
      <c r="AR24" s="423"/>
      <c r="AS24" s="421">
        <v>3187</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20299984</v>
      </c>
      <c r="BO24" s="446"/>
      <c r="BP24" s="446"/>
      <c r="BQ24" s="446"/>
      <c r="BR24" s="446"/>
      <c r="BS24" s="446"/>
      <c r="BT24" s="446"/>
      <c r="BU24" s="447"/>
      <c r="BV24" s="445">
        <v>21535052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167</v>
      </c>
      <c r="F25" s="419"/>
      <c r="G25" s="419"/>
      <c r="H25" s="419"/>
      <c r="I25" s="419"/>
      <c r="J25" s="419"/>
      <c r="K25" s="420"/>
      <c r="L25" s="421">
        <v>3</v>
      </c>
      <c r="M25" s="422"/>
      <c r="N25" s="422"/>
      <c r="O25" s="422"/>
      <c r="P25" s="423"/>
      <c r="Q25" s="421">
        <v>6520</v>
      </c>
      <c r="R25" s="422"/>
      <c r="S25" s="422"/>
      <c r="T25" s="422"/>
      <c r="U25" s="422"/>
      <c r="V25" s="423"/>
      <c r="W25" s="487"/>
      <c r="X25" s="478"/>
      <c r="Y25" s="479"/>
      <c r="Z25" s="418" t="s">
        <v>168</v>
      </c>
      <c r="AA25" s="419"/>
      <c r="AB25" s="419"/>
      <c r="AC25" s="419"/>
      <c r="AD25" s="419"/>
      <c r="AE25" s="419"/>
      <c r="AF25" s="419"/>
      <c r="AG25" s="420"/>
      <c r="AH25" s="421">
        <v>101</v>
      </c>
      <c r="AI25" s="422"/>
      <c r="AJ25" s="422"/>
      <c r="AK25" s="422"/>
      <c r="AL25" s="423"/>
      <c r="AM25" s="421">
        <v>261388</v>
      </c>
      <c r="AN25" s="422"/>
      <c r="AO25" s="422"/>
      <c r="AP25" s="422"/>
      <c r="AQ25" s="422"/>
      <c r="AR25" s="423"/>
      <c r="AS25" s="421">
        <v>2588</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766177</v>
      </c>
      <c r="BO25" s="441"/>
      <c r="BP25" s="441"/>
      <c r="BQ25" s="441"/>
      <c r="BR25" s="441"/>
      <c r="BS25" s="441"/>
      <c r="BT25" s="441"/>
      <c r="BU25" s="442"/>
      <c r="BV25" s="440">
        <v>1230875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170</v>
      </c>
      <c r="F26" s="419"/>
      <c r="G26" s="419"/>
      <c r="H26" s="419"/>
      <c r="I26" s="419"/>
      <c r="J26" s="419"/>
      <c r="K26" s="420"/>
      <c r="L26" s="421">
        <v>1</v>
      </c>
      <c r="M26" s="422"/>
      <c r="N26" s="422"/>
      <c r="O26" s="422"/>
      <c r="P26" s="423"/>
      <c r="Q26" s="421">
        <v>5900</v>
      </c>
      <c r="R26" s="422"/>
      <c r="S26" s="422"/>
      <c r="T26" s="422"/>
      <c r="U26" s="422"/>
      <c r="V26" s="423"/>
      <c r="W26" s="487"/>
      <c r="X26" s="478"/>
      <c r="Y26" s="479"/>
      <c r="Z26" s="418" t="s">
        <v>171</v>
      </c>
      <c r="AA26" s="500"/>
      <c r="AB26" s="500"/>
      <c r="AC26" s="500"/>
      <c r="AD26" s="500"/>
      <c r="AE26" s="500"/>
      <c r="AF26" s="500"/>
      <c r="AG26" s="501"/>
      <c r="AH26" s="421">
        <v>2</v>
      </c>
      <c r="AI26" s="422"/>
      <c r="AJ26" s="422"/>
      <c r="AK26" s="422"/>
      <c r="AL26" s="423"/>
      <c r="AM26" s="421" t="s">
        <v>172</v>
      </c>
      <c r="AN26" s="422"/>
      <c r="AO26" s="422"/>
      <c r="AP26" s="422"/>
      <c r="AQ26" s="422"/>
      <c r="AR26" s="423"/>
      <c r="AS26" s="421" t="s">
        <v>172</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123</v>
      </c>
      <c r="BO26" s="446"/>
      <c r="BP26" s="446"/>
      <c r="BQ26" s="446"/>
      <c r="BR26" s="446"/>
      <c r="BS26" s="446"/>
      <c r="BT26" s="446"/>
      <c r="BU26" s="447"/>
      <c r="BV26" s="445" t="s">
        <v>174</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175</v>
      </c>
      <c r="F27" s="419"/>
      <c r="G27" s="419"/>
      <c r="H27" s="419"/>
      <c r="I27" s="419"/>
      <c r="J27" s="419"/>
      <c r="K27" s="420"/>
      <c r="L27" s="421">
        <v>1</v>
      </c>
      <c r="M27" s="422"/>
      <c r="N27" s="422"/>
      <c r="O27" s="422"/>
      <c r="P27" s="423"/>
      <c r="Q27" s="421">
        <v>3600</v>
      </c>
      <c r="R27" s="422"/>
      <c r="S27" s="422"/>
      <c r="T27" s="422"/>
      <c r="U27" s="422"/>
      <c r="V27" s="423"/>
      <c r="W27" s="487"/>
      <c r="X27" s="478"/>
      <c r="Y27" s="479"/>
      <c r="Z27" s="418" t="s">
        <v>176</v>
      </c>
      <c r="AA27" s="419"/>
      <c r="AB27" s="419"/>
      <c r="AC27" s="419"/>
      <c r="AD27" s="419"/>
      <c r="AE27" s="419"/>
      <c r="AF27" s="419"/>
      <c r="AG27" s="420"/>
      <c r="AH27" s="421">
        <v>17</v>
      </c>
      <c r="AI27" s="422"/>
      <c r="AJ27" s="422"/>
      <c r="AK27" s="422"/>
      <c r="AL27" s="423"/>
      <c r="AM27" s="421">
        <v>63448</v>
      </c>
      <c r="AN27" s="422"/>
      <c r="AO27" s="422"/>
      <c r="AP27" s="422"/>
      <c r="AQ27" s="422"/>
      <c r="AR27" s="423"/>
      <c r="AS27" s="421">
        <v>3732</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818070</v>
      </c>
      <c r="BO27" s="449"/>
      <c r="BP27" s="449"/>
      <c r="BQ27" s="449"/>
      <c r="BR27" s="449"/>
      <c r="BS27" s="449"/>
      <c r="BT27" s="449"/>
      <c r="BU27" s="450"/>
      <c r="BV27" s="448">
        <v>818001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178</v>
      </c>
      <c r="F28" s="419"/>
      <c r="G28" s="419"/>
      <c r="H28" s="419"/>
      <c r="I28" s="419"/>
      <c r="J28" s="419"/>
      <c r="K28" s="420"/>
      <c r="L28" s="421">
        <v>1</v>
      </c>
      <c r="M28" s="422"/>
      <c r="N28" s="422"/>
      <c r="O28" s="422"/>
      <c r="P28" s="423"/>
      <c r="Q28" s="421">
        <v>3060</v>
      </c>
      <c r="R28" s="422"/>
      <c r="S28" s="422"/>
      <c r="T28" s="422"/>
      <c r="U28" s="422"/>
      <c r="V28" s="423"/>
      <c r="W28" s="487"/>
      <c r="X28" s="478"/>
      <c r="Y28" s="479"/>
      <c r="Z28" s="418" t="s">
        <v>179</v>
      </c>
      <c r="AA28" s="419"/>
      <c r="AB28" s="419"/>
      <c r="AC28" s="419"/>
      <c r="AD28" s="419"/>
      <c r="AE28" s="419"/>
      <c r="AF28" s="419"/>
      <c r="AG28" s="420"/>
      <c r="AH28" s="421" t="s">
        <v>132</v>
      </c>
      <c r="AI28" s="422"/>
      <c r="AJ28" s="422"/>
      <c r="AK28" s="422"/>
      <c r="AL28" s="423"/>
      <c r="AM28" s="421" t="s">
        <v>123</v>
      </c>
      <c r="AN28" s="422"/>
      <c r="AO28" s="422"/>
      <c r="AP28" s="422"/>
      <c r="AQ28" s="422"/>
      <c r="AR28" s="423"/>
      <c r="AS28" s="421" t="s">
        <v>123</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2306182</v>
      </c>
      <c r="BO28" s="441"/>
      <c r="BP28" s="441"/>
      <c r="BQ28" s="441"/>
      <c r="BR28" s="441"/>
      <c r="BS28" s="441"/>
      <c r="BT28" s="441"/>
      <c r="BU28" s="442"/>
      <c r="BV28" s="440">
        <v>3005282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181</v>
      </c>
      <c r="F29" s="419"/>
      <c r="G29" s="419"/>
      <c r="H29" s="419"/>
      <c r="I29" s="419"/>
      <c r="J29" s="419"/>
      <c r="K29" s="420"/>
      <c r="L29" s="421">
        <v>19</v>
      </c>
      <c r="M29" s="422"/>
      <c r="N29" s="422"/>
      <c r="O29" s="422"/>
      <c r="P29" s="423"/>
      <c r="Q29" s="421">
        <v>2880</v>
      </c>
      <c r="R29" s="422"/>
      <c r="S29" s="422"/>
      <c r="T29" s="422"/>
      <c r="U29" s="422"/>
      <c r="V29" s="423"/>
      <c r="W29" s="488"/>
      <c r="X29" s="489"/>
      <c r="Y29" s="490"/>
      <c r="Z29" s="418" t="s">
        <v>182</v>
      </c>
      <c r="AA29" s="419"/>
      <c r="AB29" s="419"/>
      <c r="AC29" s="419"/>
      <c r="AD29" s="419"/>
      <c r="AE29" s="419"/>
      <c r="AF29" s="419"/>
      <c r="AG29" s="420"/>
      <c r="AH29" s="421">
        <v>513</v>
      </c>
      <c r="AI29" s="422"/>
      <c r="AJ29" s="422"/>
      <c r="AK29" s="422"/>
      <c r="AL29" s="423"/>
      <c r="AM29" s="421">
        <v>1644200</v>
      </c>
      <c r="AN29" s="422"/>
      <c r="AO29" s="422"/>
      <c r="AP29" s="422"/>
      <c r="AQ29" s="422"/>
      <c r="AR29" s="423"/>
      <c r="AS29" s="421">
        <v>3205</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4048535</v>
      </c>
      <c r="BO29" s="446"/>
      <c r="BP29" s="446"/>
      <c r="BQ29" s="446"/>
      <c r="BR29" s="446"/>
      <c r="BS29" s="446"/>
      <c r="BT29" s="446"/>
      <c r="BU29" s="447"/>
      <c r="BV29" s="445">
        <v>3028180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99.3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8754846</v>
      </c>
      <c r="BO30" s="449"/>
      <c r="BP30" s="449"/>
      <c r="BQ30" s="449"/>
      <c r="BR30" s="449"/>
      <c r="BS30" s="449"/>
      <c r="BT30" s="449"/>
      <c r="BU30" s="450"/>
      <c r="BV30" s="448">
        <v>8674968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193</v>
      </c>
      <c r="V33" s="408"/>
      <c r="W33" s="407" t="s">
        <v>194</v>
      </c>
      <c r="X33" s="407"/>
      <c r="Y33" s="407"/>
      <c r="Z33" s="407"/>
      <c r="AA33" s="407"/>
      <c r="AB33" s="407"/>
      <c r="AC33" s="407"/>
      <c r="AD33" s="407"/>
      <c r="AE33" s="407"/>
      <c r="AF33" s="407"/>
      <c r="AG33" s="407"/>
      <c r="AH33" s="407"/>
      <c r="AI33" s="407"/>
      <c r="AJ33" s="407"/>
      <c r="AK33" s="407"/>
      <c r="AL33" s="195"/>
      <c r="AM33" s="408" t="s">
        <v>195</v>
      </c>
      <c r="AN33" s="408"/>
      <c r="AO33" s="407" t="s">
        <v>196</v>
      </c>
      <c r="AP33" s="407"/>
      <c r="AQ33" s="407"/>
      <c r="AR33" s="407"/>
      <c r="AS33" s="407"/>
      <c r="AT33" s="407"/>
      <c r="AU33" s="407"/>
      <c r="AV33" s="407"/>
      <c r="AW33" s="407"/>
      <c r="AX33" s="407"/>
      <c r="AY33" s="407"/>
      <c r="AZ33" s="407"/>
      <c r="BA33" s="407"/>
      <c r="BB33" s="407"/>
      <c r="BC33" s="407"/>
      <c r="BD33" s="196"/>
      <c r="BE33" s="407" t="s">
        <v>197</v>
      </c>
      <c r="BF33" s="407"/>
      <c r="BG33" s="407" t="s">
        <v>198</v>
      </c>
      <c r="BH33" s="407"/>
      <c r="BI33" s="407"/>
      <c r="BJ33" s="407"/>
      <c r="BK33" s="407"/>
      <c r="BL33" s="407"/>
      <c r="BM33" s="407"/>
      <c r="BN33" s="407"/>
      <c r="BO33" s="407"/>
      <c r="BP33" s="407"/>
      <c r="BQ33" s="407"/>
      <c r="BR33" s="407"/>
      <c r="BS33" s="407"/>
      <c r="BT33" s="407"/>
      <c r="BU33" s="407"/>
      <c r="BV33" s="196"/>
      <c r="BW33" s="408" t="s">
        <v>197</v>
      </c>
      <c r="BX33" s="408"/>
      <c r="BY33" s="407" t="s">
        <v>199</v>
      </c>
      <c r="BZ33" s="407"/>
      <c r="CA33" s="407"/>
      <c r="CB33" s="407"/>
      <c r="CC33" s="407"/>
      <c r="CD33" s="407"/>
      <c r="CE33" s="407"/>
      <c r="CF33" s="407"/>
      <c r="CG33" s="407"/>
      <c r="CH33" s="407"/>
      <c r="CI33" s="407"/>
      <c r="CJ33" s="407"/>
      <c r="CK33" s="407"/>
      <c r="CL33" s="407"/>
      <c r="CM33" s="407"/>
      <c r="CN33" s="195"/>
      <c r="CO33" s="408" t="s">
        <v>193</v>
      </c>
      <c r="CP33" s="408"/>
      <c r="CQ33" s="407" t="s">
        <v>200</v>
      </c>
      <c r="CR33" s="407"/>
      <c r="CS33" s="407"/>
      <c r="CT33" s="407"/>
      <c r="CU33" s="407"/>
      <c r="CV33" s="407"/>
      <c r="CW33" s="407"/>
      <c r="CX33" s="407"/>
      <c r="CY33" s="407"/>
      <c r="CZ33" s="407"/>
      <c r="DA33" s="407"/>
      <c r="DB33" s="407"/>
      <c r="DC33" s="407"/>
      <c r="DD33" s="407"/>
      <c r="DE33" s="407"/>
      <c r="DF33" s="195"/>
      <c r="DG33" s="406" t="s">
        <v>201</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IF('各会計、関係団体の財政状況及び健全化判断比率'!B33="","",'各会計、関係団体の財政状況及び健全化判断比率'!B33)</f>
        <v>旅客定期航路事業特別会計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長崎県病院企業団（対馬市関係分）</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（一財）対馬市農業振興公社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診療所特別会計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IF('各会計、関係団体の財政状況及び健全化判断比率'!B34="","",'各会計、関係団体の財政状況及び健全化判断比率'!B34)</f>
        <v>集落排水処理施設特別会計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　うち対馬病院</v>
      </c>
      <c r="BZ35" s="403"/>
      <c r="CA35" s="403"/>
      <c r="CB35" s="403"/>
      <c r="CC35" s="403"/>
      <c r="CD35" s="403"/>
      <c r="CE35" s="403"/>
      <c r="CF35" s="403"/>
      <c r="CG35" s="403"/>
      <c r="CH35" s="403"/>
      <c r="CI35" s="403"/>
      <c r="CJ35" s="403"/>
      <c r="CK35" s="403"/>
      <c r="CL35" s="403"/>
      <c r="CM35" s="403"/>
      <c r="CN35" s="193"/>
      <c r="CO35" s="404">
        <f t="shared" ref="CO35:CO43" si="3">IF(CQ35="","",CO34+1)</f>
        <v>20</v>
      </c>
      <c r="CP35" s="404"/>
      <c r="CQ35" s="403" t="str">
        <f>IF('各会計、関係団体の財政状況及び健全化判断比率'!BS8="","",'各会計、関係団体の財政状況及び健全化判断比率'!BS8)</f>
        <v>（一財）対馬地域商社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介護保険地域支援事業特別会計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　うち上対馬病院</v>
      </c>
      <c r="BZ36" s="403"/>
      <c r="CA36" s="403"/>
      <c r="CB36" s="403"/>
      <c r="CC36" s="403"/>
      <c r="CD36" s="403"/>
      <c r="CE36" s="403"/>
      <c r="CF36" s="403"/>
      <c r="CG36" s="403"/>
      <c r="CH36" s="403"/>
      <c r="CI36" s="403"/>
      <c r="CJ36" s="403"/>
      <c r="CK36" s="403"/>
      <c r="CL36" s="403"/>
      <c r="CM36" s="403"/>
      <c r="CN36" s="193"/>
      <c r="CO36" s="404">
        <f t="shared" si="3"/>
        <v>21</v>
      </c>
      <c r="CP36" s="404"/>
      <c r="CQ36" s="403" t="str">
        <f>IF('各会計、関係団体の財政状況及び健全化判断比率'!BS9="","",'各会計、関係団体の財政状況及び健全化判断比率'!BS9)</f>
        <v>（株）まちづくり厳原</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長崎県市町村総合事務組合</v>
      </c>
      <c r="BZ37" s="403"/>
      <c r="CA37" s="403"/>
      <c r="CB37" s="403"/>
      <c r="CC37" s="403"/>
      <c r="CD37" s="403"/>
      <c r="CE37" s="403"/>
      <c r="CF37" s="403"/>
      <c r="CG37" s="403"/>
      <c r="CH37" s="403"/>
      <c r="CI37" s="403"/>
      <c r="CJ37" s="403"/>
      <c r="CK37" s="403"/>
      <c r="CL37" s="403"/>
      <c r="CM37" s="403"/>
      <c r="CN37" s="193"/>
      <c r="CO37" s="404">
        <f t="shared" si="3"/>
        <v>22</v>
      </c>
      <c r="CP37" s="404"/>
      <c r="CQ37" s="403" t="str">
        <f>IF('各会計、関係団体の財政状況及び健全化判断比率'!BS10="","",'各会計、関係団体の財政状況及び健全化判断比率'!BS10)</f>
        <v>（一財）対馬市国際交流協会</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　うち一般会計</v>
      </c>
      <c r="BZ38" s="403"/>
      <c r="CA38" s="403"/>
      <c r="CB38" s="403"/>
      <c r="CC38" s="403"/>
      <c r="CD38" s="403"/>
      <c r="CE38" s="403"/>
      <c r="CF38" s="403"/>
      <c r="CG38" s="403"/>
      <c r="CH38" s="403"/>
      <c r="CI38" s="403"/>
      <c r="CJ38" s="403"/>
      <c r="CK38" s="403"/>
      <c r="CL38" s="403"/>
      <c r="CM38" s="403"/>
      <c r="CN38" s="193"/>
      <c r="CO38" s="404">
        <f t="shared" si="3"/>
        <v>23</v>
      </c>
      <c r="CP38" s="404"/>
      <c r="CQ38" s="403" t="str">
        <f>IF('各会計、関係団体の財政状況及び健全化判断比率'!BS11="","",'各会計、関係団体の財政状況及び健全化判断比率'!BS11)</f>
        <v>（公財）厳原愛育会</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　うちその他の会計</v>
      </c>
      <c r="BZ39" s="403"/>
      <c r="CA39" s="403"/>
      <c r="CB39" s="403"/>
      <c r="CC39" s="403"/>
      <c r="CD39" s="403"/>
      <c r="CE39" s="403"/>
      <c r="CF39" s="403"/>
      <c r="CG39" s="403"/>
      <c r="CH39" s="403"/>
      <c r="CI39" s="403"/>
      <c r="CJ39" s="403"/>
      <c r="CK39" s="403"/>
      <c r="CL39" s="403"/>
      <c r="CM39" s="403"/>
      <c r="CN39" s="193"/>
      <c r="CO39" s="404">
        <f t="shared" si="3"/>
        <v>24</v>
      </c>
      <c r="CP39" s="404"/>
      <c r="CQ39" s="403" t="str">
        <f>IF('各会計、関係団体の財政状況及び健全化判断比率'!BS12="","",'各会計、関係団体の財政状況及び健全化判断比率'!BS12)</f>
        <v>（公財）対馬栽培漁業振興公社</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長崎県後期高齢者医療広域連合</v>
      </c>
      <c r="BZ40" s="403"/>
      <c r="CA40" s="403"/>
      <c r="CB40" s="403"/>
      <c r="CC40" s="403"/>
      <c r="CD40" s="403"/>
      <c r="CE40" s="403"/>
      <c r="CF40" s="403"/>
      <c r="CG40" s="403"/>
      <c r="CH40" s="403"/>
      <c r="CI40" s="403"/>
      <c r="CJ40" s="403"/>
      <c r="CK40" s="403"/>
      <c r="CL40" s="403"/>
      <c r="CM40" s="403"/>
      <c r="CN40" s="193"/>
      <c r="CO40" s="404">
        <f t="shared" si="3"/>
        <v>25</v>
      </c>
      <c r="CP40" s="404"/>
      <c r="CQ40" s="403" t="str">
        <f>IF('各会計、関係団体の財政状況及び健全化判断比率'!BS13="","",'各会計、関係団体の財政状況及び健全化判断比率'!BS13)</f>
        <v>（公社）長崎県林業公社</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　うち普通会計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18</v>
      </c>
      <c r="BX42" s="404"/>
      <c r="BY42" s="403" t="str">
        <f>IF('各会計、関係団体の財政状況及び健全化判断比率'!B76="","",'各会計、関係団体の財政状況及び健全化判断比率'!B76)</f>
        <v>　うち事業会計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206</v>
      </c>
    </row>
    <row r="50" spans="5:5">
      <c r="E50" s="167" t="s">
        <v>207</v>
      </c>
    </row>
    <row r="51" spans="5:5">
      <c r="E51" s="167" t="s">
        <v>208</v>
      </c>
    </row>
    <row r="52" spans="5:5">
      <c r="E52" s="167" t="s">
        <v>209</v>
      </c>
    </row>
    <row r="53" spans="5:5">
      <c r="E53" s="167" t="s">
        <v>210</v>
      </c>
    </row>
    <row r="54" spans="5:5"/>
    <row r="55" spans="5:5"/>
    <row r="56" spans="5:5"/>
    <row r="57" spans="5:5" hidden="1"/>
    <row r="58" spans="5:5" hidden="1"/>
    <row r="59" spans="5:5" hidden="1"/>
  </sheetData>
  <sheetProtection algorithmName="SHA-512" hashValue="iW0BwW6VzsoYjQuJhV0qXM9FJuY8FvuqzUKxzaufiuLI5VtZtiLqxhluViD/a/OKtQw/892GG7BzcWIXoGdmnQ==" saltValue="lGoWI1+JA94LsPIXd4pnw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224" t="s">
        <v>557</v>
      </c>
      <c r="D34" s="1224"/>
      <c r="E34" s="1225"/>
      <c r="F34" s="32">
        <v>2.65</v>
      </c>
      <c r="G34" s="33">
        <v>2.95</v>
      </c>
      <c r="H34" s="33">
        <v>3.05</v>
      </c>
      <c r="I34" s="33">
        <v>3.38</v>
      </c>
      <c r="J34" s="34">
        <v>4.3</v>
      </c>
      <c r="K34" s="22"/>
      <c r="L34" s="22"/>
      <c r="M34" s="22"/>
      <c r="N34" s="22"/>
      <c r="O34" s="22"/>
      <c r="P34" s="22"/>
    </row>
    <row r="35" spans="1:16" ht="39" customHeight="1">
      <c r="A35" s="22"/>
      <c r="B35" s="35"/>
      <c r="C35" s="1218" t="s">
        <v>558</v>
      </c>
      <c r="D35" s="1219"/>
      <c r="E35" s="1220"/>
      <c r="F35" s="36">
        <v>2.02</v>
      </c>
      <c r="G35" s="37">
        <v>2.11</v>
      </c>
      <c r="H35" s="37">
        <v>1.88</v>
      </c>
      <c r="I35" s="37">
        <v>1.45</v>
      </c>
      <c r="J35" s="38">
        <v>2.67</v>
      </c>
      <c r="K35" s="22"/>
      <c r="L35" s="22"/>
      <c r="M35" s="22"/>
      <c r="N35" s="22"/>
      <c r="O35" s="22"/>
      <c r="P35" s="22"/>
    </row>
    <row r="36" spans="1:16" ht="39" customHeight="1">
      <c r="A36" s="22"/>
      <c r="B36" s="35"/>
      <c r="C36" s="1218" t="s">
        <v>559</v>
      </c>
      <c r="D36" s="1219"/>
      <c r="E36" s="1220"/>
      <c r="F36" s="36">
        <v>0.76</v>
      </c>
      <c r="G36" s="37">
        <v>1.02</v>
      </c>
      <c r="H36" s="37">
        <v>0.56999999999999995</v>
      </c>
      <c r="I36" s="37">
        <v>0.2</v>
      </c>
      <c r="J36" s="38">
        <v>0.48</v>
      </c>
      <c r="K36" s="22"/>
      <c r="L36" s="22"/>
      <c r="M36" s="22"/>
      <c r="N36" s="22"/>
      <c r="O36" s="22"/>
      <c r="P36" s="22"/>
    </row>
    <row r="37" spans="1:16" ht="39" customHeight="1">
      <c r="A37" s="22"/>
      <c r="B37" s="35"/>
      <c r="C37" s="1218" t="s">
        <v>560</v>
      </c>
      <c r="D37" s="1219"/>
      <c r="E37" s="1220"/>
      <c r="F37" s="36">
        <v>0.13</v>
      </c>
      <c r="G37" s="37">
        <v>0.03</v>
      </c>
      <c r="H37" s="37">
        <v>0.01</v>
      </c>
      <c r="I37" s="37">
        <v>0.06</v>
      </c>
      <c r="J37" s="38">
        <v>0.17</v>
      </c>
      <c r="K37" s="22"/>
      <c r="L37" s="22"/>
      <c r="M37" s="22"/>
      <c r="N37" s="22"/>
      <c r="O37" s="22"/>
      <c r="P37" s="22"/>
    </row>
    <row r="38" spans="1:16" ht="39" customHeight="1">
      <c r="A38" s="22"/>
      <c r="B38" s="35"/>
      <c r="C38" s="1218" t="s">
        <v>561</v>
      </c>
      <c r="D38" s="1219"/>
      <c r="E38" s="1220"/>
      <c r="F38" s="36">
        <v>0.42</v>
      </c>
      <c r="G38" s="37">
        <v>0.17</v>
      </c>
      <c r="H38" s="37">
        <v>0.3</v>
      </c>
      <c r="I38" s="37">
        <v>0.46</v>
      </c>
      <c r="J38" s="38">
        <v>0.01</v>
      </c>
      <c r="K38" s="22"/>
      <c r="L38" s="22"/>
      <c r="M38" s="22"/>
      <c r="N38" s="22"/>
      <c r="O38" s="22"/>
      <c r="P38" s="22"/>
    </row>
    <row r="39" spans="1:16" ht="39" customHeight="1">
      <c r="A39" s="22"/>
      <c r="B39" s="35"/>
      <c r="C39" s="1218" t="s">
        <v>562</v>
      </c>
      <c r="D39" s="1219"/>
      <c r="E39" s="1220"/>
      <c r="F39" s="36">
        <v>0</v>
      </c>
      <c r="G39" s="37">
        <v>0.01</v>
      </c>
      <c r="H39" s="37">
        <v>0.01</v>
      </c>
      <c r="I39" s="37">
        <v>0.01</v>
      </c>
      <c r="J39" s="38">
        <v>0.01</v>
      </c>
      <c r="K39" s="22"/>
      <c r="L39" s="22"/>
      <c r="M39" s="22"/>
      <c r="N39" s="22"/>
      <c r="O39" s="22"/>
      <c r="P39" s="22"/>
    </row>
    <row r="40" spans="1:16" ht="39" customHeight="1">
      <c r="A40" s="22"/>
      <c r="B40" s="35"/>
      <c r="C40" s="1218" t="s">
        <v>563</v>
      </c>
      <c r="D40" s="1219"/>
      <c r="E40" s="1220"/>
      <c r="F40" s="36">
        <v>0</v>
      </c>
      <c r="G40" s="37">
        <v>0</v>
      </c>
      <c r="H40" s="37">
        <v>0</v>
      </c>
      <c r="I40" s="37">
        <v>0</v>
      </c>
      <c r="J40" s="38">
        <v>0</v>
      </c>
      <c r="K40" s="22"/>
      <c r="L40" s="22"/>
      <c r="M40" s="22"/>
      <c r="N40" s="22"/>
      <c r="O40" s="22"/>
      <c r="P40" s="22"/>
    </row>
    <row r="41" spans="1:16" ht="39" customHeight="1">
      <c r="A41" s="22"/>
      <c r="B41" s="35"/>
      <c r="C41" s="1218" t="s">
        <v>564</v>
      </c>
      <c r="D41" s="1219"/>
      <c r="E41" s="1220"/>
      <c r="F41" s="36" t="s">
        <v>509</v>
      </c>
      <c r="G41" s="37">
        <v>0</v>
      </c>
      <c r="H41" s="37">
        <v>0</v>
      </c>
      <c r="I41" s="37">
        <v>0</v>
      </c>
      <c r="J41" s="38">
        <v>0</v>
      </c>
      <c r="K41" s="22"/>
      <c r="L41" s="22"/>
      <c r="M41" s="22"/>
      <c r="N41" s="22"/>
      <c r="O41" s="22"/>
      <c r="P41" s="22"/>
    </row>
    <row r="42" spans="1:16" ht="39" customHeight="1">
      <c r="A42" s="22"/>
      <c r="B42" s="39"/>
      <c r="C42" s="1218" t="s">
        <v>565</v>
      </c>
      <c r="D42" s="1219"/>
      <c r="E42" s="1220"/>
      <c r="F42" s="36" t="s">
        <v>509</v>
      </c>
      <c r="G42" s="37" t="s">
        <v>509</v>
      </c>
      <c r="H42" s="37" t="s">
        <v>509</v>
      </c>
      <c r="I42" s="37" t="s">
        <v>566</v>
      </c>
      <c r="J42" s="38" t="s">
        <v>509</v>
      </c>
      <c r="K42" s="22"/>
      <c r="L42" s="22"/>
      <c r="M42" s="22"/>
      <c r="N42" s="22"/>
      <c r="O42" s="22"/>
      <c r="P42" s="22"/>
    </row>
    <row r="43" spans="1:16" ht="39" customHeight="1" thickBot="1">
      <c r="A43" s="22"/>
      <c r="B43" s="40"/>
      <c r="C43" s="1221" t="s">
        <v>567</v>
      </c>
      <c r="D43" s="1222"/>
      <c r="E43" s="1223"/>
      <c r="F43" s="41">
        <v>0.02</v>
      </c>
      <c r="G43" s="42">
        <v>0.02</v>
      </c>
      <c r="H43" s="42">
        <v>0.11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Jg23oA893lrWgthwszQ/ftW1axKbfvOqbb/v0JRMRCrznP2wcfoMKpLZY1ui2lHfbHSFD7iStf5E/BzcrmoGw==" saltValue="iFpsaBwkltXVt+J3CxMC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234" t="s">
        <v>11</v>
      </c>
      <c r="C45" s="1235"/>
      <c r="D45" s="58"/>
      <c r="E45" s="1240" t="s">
        <v>12</v>
      </c>
      <c r="F45" s="1240"/>
      <c r="G45" s="1240"/>
      <c r="H45" s="1240"/>
      <c r="I45" s="1240"/>
      <c r="J45" s="1241"/>
      <c r="K45" s="59">
        <v>5904</v>
      </c>
      <c r="L45" s="60">
        <v>5654</v>
      </c>
      <c r="M45" s="60">
        <v>5326</v>
      </c>
      <c r="N45" s="60">
        <v>4989</v>
      </c>
      <c r="O45" s="61">
        <v>4529</v>
      </c>
      <c r="P45" s="48"/>
      <c r="Q45" s="48"/>
      <c r="R45" s="48"/>
      <c r="S45" s="48"/>
      <c r="T45" s="48"/>
      <c r="U45" s="48"/>
    </row>
    <row r="46" spans="1:21" ht="30.75" customHeight="1">
      <c r="A46" s="48"/>
      <c r="B46" s="1236"/>
      <c r="C46" s="1237"/>
      <c r="D46" s="62"/>
      <c r="E46" s="1228" t="s">
        <v>13</v>
      </c>
      <c r="F46" s="1228"/>
      <c r="G46" s="1228"/>
      <c r="H46" s="1228"/>
      <c r="I46" s="1228"/>
      <c r="J46" s="1229"/>
      <c r="K46" s="63" t="s">
        <v>509</v>
      </c>
      <c r="L46" s="64" t="s">
        <v>509</v>
      </c>
      <c r="M46" s="64" t="s">
        <v>509</v>
      </c>
      <c r="N46" s="64" t="s">
        <v>509</v>
      </c>
      <c r="O46" s="65" t="s">
        <v>509</v>
      </c>
      <c r="P46" s="48"/>
      <c r="Q46" s="48"/>
      <c r="R46" s="48"/>
      <c r="S46" s="48"/>
      <c r="T46" s="48"/>
      <c r="U46" s="48"/>
    </row>
    <row r="47" spans="1:21" ht="30.75" customHeight="1">
      <c r="A47" s="48"/>
      <c r="B47" s="1236"/>
      <c r="C47" s="1237"/>
      <c r="D47" s="62"/>
      <c r="E47" s="1228" t="s">
        <v>14</v>
      </c>
      <c r="F47" s="1228"/>
      <c r="G47" s="1228"/>
      <c r="H47" s="1228"/>
      <c r="I47" s="1228"/>
      <c r="J47" s="1229"/>
      <c r="K47" s="63" t="s">
        <v>509</v>
      </c>
      <c r="L47" s="64" t="s">
        <v>509</v>
      </c>
      <c r="M47" s="64" t="s">
        <v>509</v>
      </c>
      <c r="N47" s="64" t="s">
        <v>509</v>
      </c>
      <c r="O47" s="65" t="s">
        <v>509</v>
      </c>
      <c r="P47" s="48"/>
      <c r="Q47" s="48"/>
      <c r="R47" s="48"/>
      <c r="S47" s="48"/>
      <c r="T47" s="48"/>
      <c r="U47" s="48"/>
    </row>
    <row r="48" spans="1:21" ht="30.75" customHeight="1">
      <c r="A48" s="48"/>
      <c r="B48" s="1236"/>
      <c r="C48" s="1237"/>
      <c r="D48" s="62"/>
      <c r="E48" s="1228" t="s">
        <v>15</v>
      </c>
      <c r="F48" s="1228"/>
      <c r="G48" s="1228"/>
      <c r="H48" s="1228"/>
      <c r="I48" s="1228"/>
      <c r="J48" s="1229"/>
      <c r="K48" s="63">
        <v>285</v>
      </c>
      <c r="L48" s="64">
        <v>253</v>
      </c>
      <c r="M48" s="64">
        <v>316</v>
      </c>
      <c r="N48" s="64">
        <v>280</v>
      </c>
      <c r="O48" s="65">
        <v>246</v>
      </c>
      <c r="P48" s="48"/>
      <c r="Q48" s="48"/>
      <c r="R48" s="48"/>
      <c r="S48" s="48"/>
      <c r="T48" s="48"/>
      <c r="U48" s="48"/>
    </row>
    <row r="49" spans="1:21" ht="30.75" customHeight="1">
      <c r="A49" s="48"/>
      <c r="B49" s="1236"/>
      <c r="C49" s="1237"/>
      <c r="D49" s="62"/>
      <c r="E49" s="1228" t="s">
        <v>16</v>
      </c>
      <c r="F49" s="1228"/>
      <c r="G49" s="1228"/>
      <c r="H49" s="1228"/>
      <c r="I49" s="1228"/>
      <c r="J49" s="1229"/>
      <c r="K49" s="63">
        <v>100</v>
      </c>
      <c r="L49" s="64">
        <v>105</v>
      </c>
      <c r="M49" s="64">
        <v>120</v>
      </c>
      <c r="N49" s="64">
        <v>78</v>
      </c>
      <c r="O49" s="65">
        <v>84</v>
      </c>
      <c r="P49" s="48"/>
      <c r="Q49" s="48"/>
      <c r="R49" s="48"/>
      <c r="S49" s="48"/>
      <c r="T49" s="48"/>
      <c r="U49" s="48"/>
    </row>
    <row r="50" spans="1:21" ht="30.75" customHeight="1">
      <c r="A50" s="48"/>
      <c r="B50" s="1236"/>
      <c r="C50" s="1237"/>
      <c r="D50" s="62"/>
      <c r="E50" s="1228" t="s">
        <v>17</v>
      </c>
      <c r="F50" s="1228"/>
      <c r="G50" s="1228"/>
      <c r="H50" s="1228"/>
      <c r="I50" s="1228"/>
      <c r="J50" s="1229"/>
      <c r="K50" s="63">
        <v>0</v>
      </c>
      <c r="L50" s="64">
        <v>0</v>
      </c>
      <c r="M50" s="64">
        <v>0</v>
      </c>
      <c r="N50" s="64">
        <v>0</v>
      </c>
      <c r="O50" s="65" t="s">
        <v>509</v>
      </c>
      <c r="P50" s="48"/>
      <c r="Q50" s="48"/>
      <c r="R50" s="48"/>
      <c r="S50" s="48"/>
      <c r="T50" s="48"/>
      <c r="U50" s="48"/>
    </row>
    <row r="51" spans="1:21" ht="30.75" customHeight="1">
      <c r="A51" s="48"/>
      <c r="B51" s="1238"/>
      <c r="C51" s="1239"/>
      <c r="D51" s="66"/>
      <c r="E51" s="1228" t="s">
        <v>18</v>
      </c>
      <c r="F51" s="1228"/>
      <c r="G51" s="1228"/>
      <c r="H51" s="1228"/>
      <c r="I51" s="1228"/>
      <c r="J51" s="1229"/>
      <c r="K51" s="63">
        <v>2</v>
      </c>
      <c r="L51" s="64">
        <v>5</v>
      </c>
      <c r="M51" s="64">
        <v>8</v>
      </c>
      <c r="N51" s="64">
        <v>4</v>
      </c>
      <c r="O51" s="65">
        <v>4</v>
      </c>
      <c r="P51" s="48"/>
      <c r="Q51" s="48"/>
      <c r="R51" s="48"/>
      <c r="S51" s="48"/>
      <c r="T51" s="48"/>
      <c r="U51" s="48"/>
    </row>
    <row r="52" spans="1:21" ht="30.75" customHeight="1">
      <c r="A52" s="48"/>
      <c r="B52" s="1226" t="s">
        <v>19</v>
      </c>
      <c r="C52" s="1227"/>
      <c r="D52" s="66"/>
      <c r="E52" s="1228" t="s">
        <v>20</v>
      </c>
      <c r="F52" s="1228"/>
      <c r="G52" s="1228"/>
      <c r="H52" s="1228"/>
      <c r="I52" s="1228"/>
      <c r="J52" s="1229"/>
      <c r="K52" s="63">
        <v>4655</v>
      </c>
      <c r="L52" s="64">
        <v>4570</v>
      </c>
      <c r="M52" s="64">
        <v>4430</v>
      </c>
      <c r="N52" s="64">
        <v>4129</v>
      </c>
      <c r="O52" s="65">
        <v>4105</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1636</v>
      </c>
      <c r="L53" s="69">
        <v>1447</v>
      </c>
      <c r="M53" s="69">
        <v>1340</v>
      </c>
      <c r="N53" s="69">
        <v>1222</v>
      </c>
      <c r="O53" s="70">
        <v>758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pnrRk+dWiUCqevRuXRpKgX0OmA3z5PUPK10wWMYDOOgOI1Q0fEEJiatwBQo6if9USi9T1LvbAdGHn708rjBIg==" saltValue="NvVNu/NMP8t9ft/48rIlM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551</v>
      </c>
      <c r="J40" s="79" t="s">
        <v>552</v>
      </c>
      <c r="K40" s="79" t="s">
        <v>553</v>
      </c>
      <c r="L40" s="79" t="s">
        <v>554</v>
      </c>
      <c r="M40" s="80" t="s">
        <v>555</v>
      </c>
    </row>
    <row r="41" spans="2:13" ht="27.75" customHeight="1">
      <c r="B41" s="1254" t="s">
        <v>24</v>
      </c>
      <c r="C41" s="1255"/>
      <c r="D41" s="81"/>
      <c r="E41" s="1256" t="s">
        <v>25</v>
      </c>
      <c r="F41" s="1256"/>
      <c r="G41" s="1256"/>
      <c r="H41" s="1257"/>
      <c r="I41" s="82">
        <v>45634</v>
      </c>
      <c r="J41" s="83">
        <v>46746</v>
      </c>
      <c r="K41" s="83">
        <v>45600</v>
      </c>
      <c r="L41" s="83">
        <v>44629</v>
      </c>
      <c r="M41" s="84">
        <v>43923</v>
      </c>
    </row>
    <row r="42" spans="2:13" ht="27.75" customHeight="1">
      <c r="B42" s="1244"/>
      <c r="C42" s="1245"/>
      <c r="D42" s="85"/>
      <c r="E42" s="1248" t="s">
        <v>26</v>
      </c>
      <c r="F42" s="1248"/>
      <c r="G42" s="1248"/>
      <c r="H42" s="1249"/>
      <c r="I42" s="86" t="s">
        <v>509</v>
      </c>
      <c r="J42" s="87" t="s">
        <v>509</v>
      </c>
      <c r="K42" s="87">
        <v>326</v>
      </c>
      <c r="L42" s="87">
        <v>170</v>
      </c>
      <c r="M42" s="88">
        <v>159</v>
      </c>
    </row>
    <row r="43" spans="2:13" ht="27.75" customHeight="1">
      <c r="B43" s="1244"/>
      <c r="C43" s="1245"/>
      <c r="D43" s="85"/>
      <c r="E43" s="1248" t="s">
        <v>27</v>
      </c>
      <c r="F43" s="1248"/>
      <c r="G43" s="1248"/>
      <c r="H43" s="1249"/>
      <c r="I43" s="86">
        <v>3184</v>
      </c>
      <c r="J43" s="87">
        <v>2911</v>
      </c>
      <c r="K43" s="87">
        <v>2732</v>
      </c>
      <c r="L43" s="87">
        <v>2651</v>
      </c>
      <c r="M43" s="88">
        <v>2586</v>
      </c>
    </row>
    <row r="44" spans="2:13" ht="27.75" customHeight="1">
      <c r="B44" s="1244"/>
      <c r="C44" s="1245"/>
      <c r="D44" s="85"/>
      <c r="E44" s="1248" t="s">
        <v>28</v>
      </c>
      <c r="F44" s="1248"/>
      <c r="G44" s="1248"/>
      <c r="H44" s="1249"/>
      <c r="I44" s="86">
        <v>592</v>
      </c>
      <c r="J44" s="87">
        <v>1167</v>
      </c>
      <c r="K44" s="87">
        <v>1306</v>
      </c>
      <c r="L44" s="87">
        <v>1220</v>
      </c>
      <c r="M44" s="88">
        <v>1139</v>
      </c>
    </row>
    <row r="45" spans="2:13" ht="27.75" customHeight="1">
      <c r="B45" s="1244"/>
      <c r="C45" s="1245"/>
      <c r="D45" s="85"/>
      <c r="E45" s="1248" t="s">
        <v>29</v>
      </c>
      <c r="F45" s="1248"/>
      <c r="G45" s="1248"/>
      <c r="H45" s="1249"/>
      <c r="I45" s="86">
        <v>2304</v>
      </c>
      <c r="J45" s="87">
        <v>1360</v>
      </c>
      <c r="K45" s="87">
        <v>1489</v>
      </c>
      <c r="L45" s="87">
        <v>1838</v>
      </c>
      <c r="M45" s="88">
        <v>1932</v>
      </c>
    </row>
    <row r="46" spans="2:13" ht="27.75" customHeight="1">
      <c r="B46" s="1244"/>
      <c r="C46" s="1245"/>
      <c r="D46" s="89"/>
      <c r="E46" s="1248" t="s">
        <v>30</v>
      </c>
      <c r="F46" s="1248"/>
      <c r="G46" s="1248"/>
      <c r="H46" s="1249"/>
      <c r="I46" s="86">
        <v>152</v>
      </c>
      <c r="J46" s="87">
        <v>145</v>
      </c>
      <c r="K46" s="87">
        <v>138</v>
      </c>
      <c r="L46" s="87">
        <v>130</v>
      </c>
      <c r="M46" s="88">
        <v>121</v>
      </c>
    </row>
    <row r="47" spans="2:13" ht="27.75" customHeight="1">
      <c r="B47" s="1244"/>
      <c r="C47" s="1245"/>
      <c r="D47" s="90"/>
      <c r="E47" s="1258" t="s">
        <v>31</v>
      </c>
      <c r="F47" s="1259"/>
      <c r="G47" s="1259"/>
      <c r="H47" s="1260"/>
      <c r="I47" s="86" t="s">
        <v>509</v>
      </c>
      <c r="J47" s="87" t="s">
        <v>509</v>
      </c>
      <c r="K47" s="87" t="s">
        <v>509</v>
      </c>
      <c r="L47" s="87" t="s">
        <v>509</v>
      </c>
      <c r="M47" s="88" t="s">
        <v>509</v>
      </c>
    </row>
    <row r="48" spans="2:13" ht="27.75" customHeight="1">
      <c r="B48" s="1244"/>
      <c r="C48" s="1245"/>
      <c r="D48" s="85"/>
      <c r="E48" s="1248" t="s">
        <v>32</v>
      </c>
      <c r="F48" s="1248"/>
      <c r="G48" s="1248"/>
      <c r="H48" s="1249"/>
      <c r="I48" s="86" t="s">
        <v>509</v>
      </c>
      <c r="J48" s="87" t="s">
        <v>509</v>
      </c>
      <c r="K48" s="87" t="s">
        <v>509</v>
      </c>
      <c r="L48" s="87" t="s">
        <v>509</v>
      </c>
      <c r="M48" s="88" t="s">
        <v>509</v>
      </c>
    </row>
    <row r="49" spans="2:13" ht="27.75" customHeight="1">
      <c r="B49" s="1246"/>
      <c r="C49" s="1247"/>
      <c r="D49" s="85"/>
      <c r="E49" s="1248" t="s">
        <v>33</v>
      </c>
      <c r="F49" s="1248"/>
      <c r="G49" s="1248"/>
      <c r="H49" s="1249"/>
      <c r="I49" s="86" t="s">
        <v>509</v>
      </c>
      <c r="J49" s="87" t="s">
        <v>509</v>
      </c>
      <c r="K49" s="87" t="s">
        <v>509</v>
      </c>
      <c r="L49" s="87" t="s">
        <v>509</v>
      </c>
      <c r="M49" s="88" t="s">
        <v>509</v>
      </c>
    </row>
    <row r="50" spans="2:13" ht="27.75" customHeight="1">
      <c r="B50" s="1242" t="s">
        <v>34</v>
      </c>
      <c r="C50" s="1243"/>
      <c r="D50" s="91"/>
      <c r="E50" s="1248" t="s">
        <v>35</v>
      </c>
      <c r="F50" s="1248"/>
      <c r="G50" s="1248"/>
      <c r="H50" s="1249"/>
      <c r="I50" s="86">
        <v>8823</v>
      </c>
      <c r="J50" s="87">
        <v>9914</v>
      </c>
      <c r="K50" s="87">
        <v>10773</v>
      </c>
      <c r="L50" s="87">
        <v>10935</v>
      </c>
      <c r="M50" s="88">
        <v>11226</v>
      </c>
    </row>
    <row r="51" spans="2:13" ht="27.75" customHeight="1">
      <c r="B51" s="1244"/>
      <c r="C51" s="1245"/>
      <c r="D51" s="85"/>
      <c r="E51" s="1248" t="s">
        <v>36</v>
      </c>
      <c r="F51" s="1248"/>
      <c r="G51" s="1248"/>
      <c r="H51" s="1249"/>
      <c r="I51" s="86">
        <v>973</v>
      </c>
      <c r="J51" s="87">
        <v>877</v>
      </c>
      <c r="K51" s="87">
        <v>787</v>
      </c>
      <c r="L51" s="87">
        <v>1169</v>
      </c>
      <c r="M51" s="88">
        <v>1182</v>
      </c>
    </row>
    <row r="52" spans="2:13" ht="27.75" customHeight="1">
      <c r="B52" s="1246"/>
      <c r="C52" s="1247"/>
      <c r="D52" s="85"/>
      <c r="E52" s="1248" t="s">
        <v>37</v>
      </c>
      <c r="F52" s="1248"/>
      <c r="G52" s="1248"/>
      <c r="H52" s="1249"/>
      <c r="I52" s="86">
        <v>37798</v>
      </c>
      <c r="J52" s="87">
        <v>38207</v>
      </c>
      <c r="K52" s="87">
        <v>37965</v>
      </c>
      <c r="L52" s="87">
        <v>36605</v>
      </c>
      <c r="M52" s="88">
        <v>35055</v>
      </c>
    </row>
    <row r="53" spans="2:13" ht="27.75" customHeight="1" thickBot="1">
      <c r="B53" s="1250" t="s">
        <v>38</v>
      </c>
      <c r="C53" s="1251"/>
      <c r="D53" s="92"/>
      <c r="E53" s="1252" t="s">
        <v>39</v>
      </c>
      <c r="F53" s="1252"/>
      <c r="G53" s="1252"/>
      <c r="H53" s="1253"/>
      <c r="I53" s="93">
        <v>4272</v>
      </c>
      <c r="J53" s="94">
        <v>3331</v>
      </c>
      <c r="K53" s="94">
        <v>2067</v>
      </c>
      <c r="L53" s="94">
        <v>1929</v>
      </c>
      <c r="M53" s="95">
        <v>2397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65USsaAMXJw/I6xs4psiBT5wD/bxMInr5s+6uXy1sA5QIlNJZ6LjT2W9Fp1UvEVpzH7roF1eG6uLKWB7BS4odQ==" saltValue="jkgP0mY6xqyiG6ml7otP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553</v>
      </c>
      <c r="G54" s="104" t="s">
        <v>554</v>
      </c>
      <c r="H54" s="105" t="s">
        <v>555</v>
      </c>
    </row>
    <row r="55" spans="2:8" ht="52.5" customHeight="1">
      <c r="B55" s="106"/>
      <c r="C55" s="1269" t="s">
        <v>42</v>
      </c>
      <c r="D55" s="1269"/>
      <c r="E55" s="1270"/>
      <c r="F55" s="107">
        <v>2840</v>
      </c>
      <c r="G55" s="107">
        <v>3005</v>
      </c>
      <c r="H55" s="108">
        <v>2306</v>
      </c>
    </row>
    <row r="56" spans="2:8" ht="52.5" customHeight="1">
      <c r="B56" s="109"/>
      <c r="C56" s="1271" t="s">
        <v>43</v>
      </c>
      <c r="D56" s="1271"/>
      <c r="E56" s="1272"/>
      <c r="F56" s="110">
        <v>3027</v>
      </c>
      <c r="G56" s="110">
        <v>3028</v>
      </c>
      <c r="H56" s="111">
        <v>4049</v>
      </c>
    </row>
    <row r="57" spans="2:8" ht="53.25" customHeight="1">
      <c r="B57" s="109"/>
      <c r="C57" s="1273" t="s">
        <v>44</v>
      </c>
      <c r="D57" s="1273"/>
      <c r="E57" s="1274"/>
      <c r="F57" s="112">
        <v>8670</v>
      </c>
      <c r="G57" s="112">
        <v>8675</v>
      </c>
      <c r="H57" s="113">
        <v>8755</v>
      </c>
    </row>
    <row r="58" spans="2:8" ht="45.75" customHeight="1">
      <c r="B58" s="114"/>
      <c r="C58" s="1261" t="s">
        <v>586</v>
      </c>
      <c r="D58" s="1262"/>
      <c r="E58" s="1263"/>
      <c r="F58" s="115">
        <v>3330</v>
      </c>
      <c r="G58" s="115">
        <v>3168</v>
      </c>
      <c r="H58" s="116">
        <v>3081</v>
      </c>
    </row>
    <row r="59" spans="2:8" ht="45.75" customHeight="1">
      <c r="B59" s="114"/>
      <c r="C59" s="1261" t="s">
        <v>587</v>
      </c>
      <c r="D59" s="1262"/>
      <c r="E59" s="1263"/>
      <c r="F59" s="115">
        <v>2325</v>
      </c>
      <c r="G59" s="115">
        <v>2326</v>
      </c>
      <c r="H59" s="116">
        <v>2227</v>
      </c>
    </row>
    <row r="60" spans="2:8" ht="45.75" customHeight="1">
      <c r="B60" s="114"/>
      <c r="C60" s="1261" t="s">
        <v>588</v>
      </c>
      <c r="D60" s="1262"/>
      <c r="E60" s="1263"/>
      <c r="F60" s="115">
        <v>1200</v>
      </c>
      <c r="G60" s="115">
        <v>1364</v>
      </c>
      <c r="H60" s="116">
        <v>1445</v>
      </c>
    </row>
    <row r="61" spans="2:8" ht="45.75" customHeight="1">
      <c r="B61" s="114"/>
      <c r="C61" s="1261" t="s">
        <v>589</v>
      </c>
      <c r="D61" s="1262"/>
      <c r="E61" s="1263"/>
      <c r="F61" s="115">
        <v>1000</v>
      </c>
      <c r="G61" s="115">
        <v>1000</v>
      </c>
      <c r="H61" s="116">
        <v>1000</v>
      </c>
    </row>
    <row r="62" spans="2:8" ht="45.75" customHeight="1" thickBot="1">
      <c r="B62" s="117"/>
      <c r="C62" s="1264" t="s">
        <v>590</v>
      </c>
      <c r="D62" s="1265"/>
      <c r="E62" s="1266"/>
      <c r="F62" s="118">
        <v>521</v>
      </c>
      <c r="G62" s="118">
        <v>521</v>
      </c>
      <c r="H62" s="119">
        <v>521</v>
      </c>
    </row>
    <row r="63" spans="2:8" ht="52.5" customHeight="1" thickBot="1">
      <c r="B63" s="120"/>
      <c r="C63" s="1267" t="s">
        <v>45</v>
      </c>
      <c r="D63" s="1267"/>
      <c r="E63" s="1268"/>
      <c r="F63" s="121">
        <v>14537</v>
      </c>
      <c r="G63" s="121">
        <v>14708</v>
      </c>
      <c r="H63" s="122">
        <v>15110</v>
      </c>
    </row>
    <row r="64" spans="2:8" ht="15" customHeight="1"/>
    <row r="65" ht="0" hidden="1" customHeight="1"/>
    <row r="66" ht="0" hidden="1" customHeight="1"/>
  </sheetData>
  <sheetProtection algorithmName="SHA-512" hashValue="9wcTIiZ0SYVD0Wfa+7+C0bO5I7jCfhQVxFOxlqj/kSJGndLFK2uVvldeQe6J6e4R2wKhVNIx70SUQTO9v0SRbw==" saltValue="KslTiGdJ4FuDSeDhCO23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ZM191"/>
  <sheetViews>
    <sheetView showGridLines="0" topLeftCell="AN50" zoomScaleNormal="100" zoomScaleSheetLayoutView="55" workbookViewId="0">
      <selection activeCell="AN65" sqref="AN65:DC69"/>
    </sheetView>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604</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604</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603</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597</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87" t="s">
        <v>602</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ht="13.5">
      <c r="B44" s="366"/>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ht="13.5">
      <c r="B45" s="366"/>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ht="13.5">
      <c r="B46" s="366"/>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ht="13.5">
      <c r="B47" s="366"/>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595</v>
      </c>
    </row>
    <row r="50" spans="1:109" ht="13.5">
      <c r="B50" s="366"/>
      <c r="G50" s="1281"/>
      <c r="H50" s="1281"/>
      <c r="I50" s="1281"/>
      <c r="J50" s="1281"/>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7" t="s">
        <v>551</v>
      </c>
      <c r="BQ50" s="1277"/>
      <c r="BR50" s="1277"/>
      <c r="BS50" s="1277"/>
      <c r="BT50" s="1277"/>
      <c r="BU50" s="1277"/>
      <c r="BV50" s="1277"/>
      <c r="BW50" s="1277"/>
      <c r="BX50" s="1277" t="s">
        <v>552</v>
      </c>
      <c r="BY50" s="1277"/>
      <c r="BZ50" s="1277"/>
      <c r="CA50" s="1277"/>
      <c r="CB50" s="1277"/>
      <c r="CC50" s="1277"/>
      <c r="CD50" s="1277"/>
      <c r="CE50" s="1277"/>
      <c r="CF50" s="1277" t="s">
        <v>553</v>
      </c>
      <c r="CG50" s="1277"/>
      <c r="CH50" s="1277"/>
      <c r="CI50" s="1277"/>
      <c r="CJ50" s="1277"/>
      <c r="CK50" s="1277"/>
      <c r="CL50" s="1277"/>
      <c r="CM50" s="1277"/>
      <c r="CN50" s="1277" t="s">
        <v>554</v>
      </c>
      <c r="CO50" s="1277"/>
      <c r="CP50" s="1277"/>
      <c r="CQ50" s="1277"/>
      <c r="CR50" s="1277"/>
      <c r="CS50" s="1277"/>
      <c r="CT50" s="1277"/>
      <c r="CU50" s="1277"/>
      <c r="CV50" s="1277" t="s">
        <v>555</v>
      </c>
      <c r="CW50" s="1277"/>
      <c r="CX50" s="1277"/>
      <c r="CY50" s="1277"/>
      <c r="CZ50" s="1277"/>
      <c r="DA50" s="1277"/>
      <c r="DB50" s="1277"/>
      <c r="DC50" s="1277"/>
    </row>
    <row r="51" spans="1:109" ht="13.5" customHeight="1">
      <c r="B51" s="366"/>
      <c r="G51" s="1286"/>
      <c r="H51" s="1286"/>
      <c r="I51" s="1297"/>
      <c r="J51" s="1297"/>
      <c r="K51" s="1282"/>
      <c r="L51" s="1282"/>
      <c r="M51" s="1282"/>
      <c r="N51" s="1282"/>
      <c r="AM51" s="373"/>
      <c r="AN51" s="1278" t="s">
        <v>594</v>
      </c>
      <c r="AO51" s="1278"/>
      <c r="AP51" s="1278"/>
      <c r="AQ51" s="1278"/>
      <c r="AR51" s="1278"/>
      <c r="AS51" s="1278"/>
      <c r="AT51" s="1278"/>
      <c r="AU51" s="1278"/>
      <c r="AV51" s="1278"/>
      <c r="AW51" s="1278"/>
      <c r="AX51" s="1278"/>
      <c r="AY51" s="1278"/>
      <c r="AZ51" s="1278"/>
      <c r="BA51" s="1278"/>
      <c r="BB51" s="1278" t="s">
        <v>600</v>
      </c>
      <c r="BC51" s="1278"/>
      <c r="BD51" s="1278"/>
      <c r="BE51" s="1278"/>
      <c r="BF51" s="1278"/>
      <c r="BG51" s="1278"/>
      <c r="BH51" s="1278"/>
      <c r="BI51" s="1278"/>
      <c r="BJ51" s="1278"/>
      <c r="BK51" s="1278"/>
      <c r="BL51" s="1278"/>
      <c r="BM51" s="1278"/>
      <c r="BN51" s="1278"/>
      <c r="BO51" s="1278"/>
      <c r="BP51" s="1296"/>
      <c r="BQ51" s="1275"/>
      <c r="BR51" s="1275"/>
      <c r="BS51" s="1275"/>
      <c r="BT51" s="1275"/>
      <c r="BU51" s="1275"/>
      <c r="BV51" s="1275"/>
      <c r="BW51" s="1275"/>
      <c r="BX51" s="1296"/>
      <c r="BY51" s="1275"/>
      <c r="BZ51" s="1275"/>
      <c r="CA51" s="1275"/>
      <c r="CB51" s="1275"/>
      <c r="CC51" s="1275"/>
      <c r="CD51" s="1275"/>
      <c r="CE51" s="1275"/>
      <c r="CF51" s="1296"/>
      <c r="CG51" s="1275"/>
      <c r="CH51" s="1275"/>
      <c r="CI51" s="1275"/>
      <c r="CJ51" s="1275"/>
      <c r="CK51" s="1275"/>
      <c r="CL51" s="1275"/>
      <c r="CM51" s="1275"/>
      <c r="CN51" s="1275">
        <v>13.6</v>
      </c>
      <c r="CO51" s="1275"/>
      <c r="CP51" s="1275"/>
      <c r="CQ51" s="1275"/>
      <c r="CR51" s="1275"/>
      <c r="CS51" s="1275"/>
      <c r="CT51" s="1275"/>
      <c r="CU51" s="1275"/>
      <c r="CV51" s="1296"/>
      <c r="CW51" s="1275"/>
      <c r="CX51" s="1275"/>
      <c r="CY51" s="1275"/>
      <c r="CZ51" s="1275"/>
      <c r="DA51" s="1275"/>
      <c r="DB51" s="1275"/>
      <c r="DC51" s="1275"/>
    </row>
    <row r="52" spans="1:109" ht="13.5">
      <c r="B52" s="366"/>
      <c r="G52" s="1286"/>
      <c r="H52" s="1286"/>
      <c r="I52" s="1297"/>
      <c r="J52" s="1297"/>
      <c r="K52" s="1282"/>
      <c r="L52" s="1282"/>
      <c r="M52" s="1282"/>
      <c r="N52" s="1282"/>
      <c r="AM52" s="37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c r="A53" s="381"/>
      <c r="B53" s="366"/>
      <c r="G53" s="1286"/>
      <c r="H53" s="1286"/>
      <c r="I53" s="1281"/>
      <c r="J53" s="1281"/>
      <c r="K53" s="1282"/>
      <c r="L53" s="1282"/>
      <c r="M53" s="1282"/>
      <c r="N53" s="1282"/>
      <c r="AM53" s="373"/>
      <c r="AN53" s="1278"/>
      <c r="AO53" s="1278"/>
      <c r="AP53" s="1278"/>
      <c r="AQ53" s="1278"/>
      <c r="AR53" s="1278"/>
      <c r="AS53" s="1278"/>
      <c r="AT53" s="1278"/>
      <c r="AU53" s="1278"/>
      <c r="AV53" s="1278"/>
      <c r="AW53" s="1278"/>
      <c r="AX53" s="1278"/>
      <c r="AY53" s="1278"/>
      <c r="AZ53" s="1278"/>
      <c r="BA53" s="1278"/>
      <c r="BB53" s="1278" t="s">
        <v>599</v>
      </c>
      <c r="BC53" s="1278"/>
      <c r="BD53" s="1278"/>
      <c r="BE53" s="1278"/>
      <c r="BF53" s="1278"/>
      <c r="BG53" s="1278"/>
      <c r="BH53" s="1278"/>
      <c r="BI53" s="1278"/>
      <c r="BJ53" s="1278"/>
      <c r="BK53" s="1278"/>
      <c r="BL53" s="1278"/>
      <c r="BM53" s="1278"/>
      <c r="BN53" s="1278"/>
      <c r="BO53" s="1278"/>
      <c r="BP53" s="1296"/>
      <c r="BQ53" s="1275"/>
      <c r="BR53" s="1275"/>
      <c r="BS53" s="1275"/>
      <c r="BT53" s="1275"/>
      <c r="BU53" s="1275"/>
      <c r="BV53" s="1275"/>
      <c r="BW53" s="1275"/>
      <c r="BX53" s="1296"/>
      <c r="BY53" s="1275"/>
      <c r="BZ53" s="1275"/>
      <c r="CA53" s="1275"/>
      <c r="CB53" s="1275"/>
      <c r="CC53" s="1275"/>
      <c r="CD53" s="1275"/>
      <c r="CE53" s="1275"/>
      <c r="CF53" s="1296"/>
      <c r="CG53" s="1275"/>
      <c r="CH53" s="1275"/>
      <c r="CI53" s="1275"/>
      <c r="CJ53" s="1275"/>
      <c r="CK53" s="1275"/>
      <c r="CL53" s="1275"/>
      <c r="CM53" s="1275"/>
      <c r="CN53" s="1275">
        <v>47.3</v>
      </c>
      <c r="CO53" s="1275"/>
      <c r="CP53" s="1275"/>
      <c r="CQ53" s="1275"/>
      <c r="CR53" s="1275"/>
      <c r="CS53" s="1275"/>
      <c r="CT53" s="1275"/>
      <c r="CU53" s="1275"/>
      <c r="CV53" s="1296"/>
      <c r="CW53" s="1275"/>
      <c r="CX53" s="1275"/>
      <c r="CY53" s="1275"/>
      <c r="CZ53" s="1275"/>
      <c r="DA53" s="1275"/>
      <c r="DB53" s="1275"/>
      <c r="DC53" s="1275"/>
    </row>
    <row r="54" spans="1:109" ht="13.5">
      <c r="A54" s="381"/>
      <c r="B54" s="366"/>
      <c r="G54" s="1286"/>
      <c r="H54" s="1286"/>
      <c r="I54" s="1281"/>
      <c r="J54" s="1281"/>
      <c r="K54" s="1282"/>
      <c r="L54" s="1282"/>
      <c r="M54" s="1282"/>
      <c r="N54" s="1282"/>
      <c r="AM54" s="37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c r="A55" s="381"/>
      <c r="B55" s="366"/>
      <c r="G55" s="1281"/>
      <c r="H55" s="1281"/>
      <c r="I55" s="1281"/>
      <c r="J55" s="1281"/>
      <c r="K55" s="1282"/>
      <c r="L55" s="1282"/>
      <c r="M55" s="1282"/>
      <c r="N55" s="1282"/>
      <c r="AN55" s="1277" t="s">
        <v>601</v>
      </c>
      <c r="AO55" s="1277"/>
      <c r="AP55" s="1277"/>
      <c r="AQ55" s="1277"/>
      <c r="AR55" s="1277"/>
      <c r="AS55" s="1277"/>
      <c r="AT55" s="1277"/>
      <c r="AU55" s="1277"/>
      <c r="AV55" s="1277"/>
      <c r="AW55" s="1277"/>
      <c r="AX55" s="1277"/>
      <c r="AY55" s="1277"/>
      <c r="AZ55" s="1277"/>
      <c r="BA55" s="1277"/>
      <c r="BB55" s="1278" t="s">
        <v>600</v>
      </c>
      <c r="BC55" s="1278"/>
      <c r="BD55" s="1278"/>
      <c r="BE55" s="1278"/>
      <c r="BF55" s="1278"/>
      <c r="BG55" s="1278"/>
      <c r="BH55" s="1278"/>
      <c r="BI55" s="1278"/>
      <c r="BJ55" s="1278"/>
      <c r="BK55" s="1278"/>
      <c r="BL55" s="1278"/>
      <c r="BM55" s="1278"/>
      <c r="BN55" s="1278"/>
      <c r="BO55" s="1278"/>
      <c r="BP55" s="1296"/>
      <c r="BQ55" s="1275"/>
      <c r="BR55" s="1275"/>
      <c r="BS55" s="1275"/>
      <c r="BT55" s="1275"/>
      <c r="BU55" s="1275"/>
      <c r="BV55" s="1275"/>
      <c r="BW55" s="1275"/>
      <c r="BX55" s="1296"/>
      <c r="BY55" s="1275"/>
      <c r="BZ55" s="1275"/>
      <c r="CA55" s="1275"/>
      <c r="CB55" s="1275"/>
      <c r="CC55" s="1275"/>
      <c r="CD55" s="1275"/>
      <c r="CE55" s="1275"/>
      <c r="CF55" s="1296"/>
      <c r="CG55" s="1275"/>
      <c r="CH55" s="1275"/>
      <c r="CI55" s="1275"/>
      <c r="CJ55" s="1275"/>
      <c r="CK55" s="1275"/>
      <c r="CL55" s="1275"/>
      <c r="CM55" s="1275"/>
      <c r="CN55" s="1275">
        <v>54.6</v>
      </c>
      <c r="CO55" s="1275"/>
      <c r="CP55" s="1275"/>
      <c r="CQ55" s="1275"/>
      <c r="CR55" s="1275"/>
      <c r="CS55" s="1275"/>
      <c r="CT55" s="1275"/>
      <c r="CU55" s="1275"/>
      <c r="CV55" s="1296"/>
      <c r="CW55" s="1275"/>
      <c r="CX55" s="1275"/>
      <c r="CY55" s="1275"/>
      <c r="CZ55" s="1275"/>
      <c r="DA55" s="1275"/>
      <c r="DB55" s="1275"/>
      <c r="DC55" s="1275"/>
    </row>
    <row r="56" spans="1:109" ht="13.5">
      <c r="A56" s="381"/>
      <c r="B56" s="366"/>
      <c r="G56" s="1281"/>
      <c r="H56" s="1281"/>
      <c r="I56" s="1281"/>
      <c r="J56" s="1281"/>
      <c r="K56" s="1282"/>
      <c r="L56" s="1282"/>
      <c r="M56" s="1282"/>
      <c r="N56" s="1282"/>
      <c r="AN56" s="1277"/>
      <c r="AO56" s="1277"/>
      <c r="AP56" s="1277"/>
      <c r="AQ56" s="1277"/>
      <c r="AR56" s="1277"/>
      <c r="AS56" s="1277"/>
      <c r="AT56" s="1277"/>
      <c r="AU56" s="1277"/>
      <c r="AV56" s="1277"/>
      <c r="AW56" s="1277"/>
      <c r="AX56" s="1277"/>
      <c r="AY56" s="1277"/>
      <c r="AZ56" s="1277"/>
      <c r="BA56" s="1277"/>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c r="B57" s="387"/>
      <c r="G57" s="1281"/>
      <c r="H57" s="1281"/>
      <c r="I57" s="1279"/>
      <c r="J57" s="1279"/>
      <c r="K57" s="1282"/>
      <c r="L57" s="1282"/>
      <c r="M57" s="1282"/>
      <c r="N57" s="1282"/>
      <c r="AM57" s="365"/>
      <c r="AN57" s="1277"/>
      <c r="AO57" s="1277"/>
      <c r="AP57" s="1277"/>
      <c r="AQ57" s="1277"/>
      <c r="AR57" s="1277"/>
      <c r="AS57" s="1277"/>
      <c r="AT57" s="1277"/>
      <c r="AU57" s="1277"/>
      <c r="AV57" s="1277"/>
      <c r="AW57" s="1277"/>
      <c r="AX57" s="1277"/>
      <c r="AY57" s="1277"/>
      <c r="AZ57" s="1277"/>
      <c r="BA57" s="1277"/>
      <c r="BB57" s="1278" t="s">
        <v>599</v>
      </c>
      <c r="BC57" s="1278"/>
      <c r="BD57" s="1278"/>
      <c r="BE57" s="1278"/>
      <c r="BF57" s="1278"/>
      <c r="BG57" s="1278"/>
      <c r="BH57" s="1278"/>
      <c r="BI57" s="1278"/>
      <c r="BJ57" s="1278"/>
      <c r="BK57" s="1278"/>
      <c r="BL57" s="1278"/>
      <c r="BM57" s="1278"/>
      <c r="BN57" s="1278"/>
      <c r="BO57" s="1278"/>
      <c r="BP57" s="1296"/>
      <c r="BQ57" s="1275"/>
      <c r="BR57" s="1275"/>
      <c r="BS57" s="1275"/>
      <c r="BT57" s="1275"/>
      <c r="BU57" s="1275"/>
      <c r="BV57" s="1275"/>
      <c r="BW57" s="1275"/>
      <c r="BX57" s="1296"/>
      <c r="BY57" s="1275"/>
      <c r="BZ57" s="1275"/>
      <c r="CA57" s="1275"/>
      <c r="CB57" s="1275"/>
      <c r="CC57" s="1275"/>
      <c r="CD57" s="1275"/>
      <c r="CE57" s="1275"/>
      <c r="CF57" s="1296"/>
      <c r="CG57" s="1275"/>
      <c r="CH57" s="1275"/>
      <c r="CI57" s="1275"/>
      <c r="CJ57" s="1275"/>
      <c r="CK57" s="1275"/>
      <c r="CL57" s="1275"/>
      <c r="CM57" s="1275"/>
      <c r="CN57" s="1275">
        <v>58.3</v>
      </c>
      <c r="CO57" s="1275"/>
      <c r="CP57" s="1275"/>
      <c r="CQ57" s="1275"/>
      <c r="CR57" s="1275"/>
      <c r="CS57" s="1275"/>
      <c r="CT57" s="1275"/>
      <c r="CU57" s="1275"/>
      <c r="CV57" s="1296"/>
      <c r="CW57" s="1275"/>
      <c r="CX57" s="1275"/>
      <c r="CY57" s="1275"/>
      <c r="CZ57" s="1275"/>
      <c r="DA57" s="1275"/>
      <c r="DB57" s="1275"/>
      <c r="DC57" s="1275"/>
      <c r="DD57" s="392"/>
      <c r="DE57" s="387"/>
    </row>
    <row r="58" spans="1:109" s="381" customFormat="1" ht="13.5">
      <c r="A58" s="365"/>
      <c r="B58" s="387"/>
      <c r="G58" s="1281"/>
      <c r="H58" s="1281"/>
      <c r="I58" s="1279"/>
      <c r="J58" s="1279"/>
      <c r="K58" s="1282"/>
      <c r="L58" s="1282"/>
      <c r="M58" s="1282"/>
      <c r="N58" s="1282"/>
      <c r="AM58" s="365"/>
      <c r="AN58" s="1277"/>
      <c r="AO58" s="1277"/>
      <c r="AP58" s="1277"/>
      <c r="AQ58" s="1277"/>
      <c r="AR58" s="1277"/>
      <c r="AS58" s="1277"/>
      <c r="AT58" s="1277"/>
      <c r="AU58" s="1277"/>
      <c r="AV58" s="1277"/>
      <c r="AW58" s="1277"/>
      <c r="AX58" s="1277"/>
      <c r="AY58" s="1277"/>
      <c r="AZ58" s="1277"/>
      <c r="BA58" s="1277"/>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598</v>
      </c>
    </row>
    <row r="64" spans="1:109" ht="13.5">
      <c r="B64" s="366"/>
      <c r="G64" s="382"/>
      <c r="I64" s="384"/>
      <c r="J64" s="384"/>
      <c r="K64" s="384"/>
      <c r="L64" s="384"/>
      <c r="M64" s="384"/>
      <c r="N64" s="383"/>
      <c r="AM64" s="382"/>
      <c r="AN64" s="382" t="s">
        <v>597</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87" t="s">
        <v>596</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ht="13.5">
      <c r="B66" s="366"/>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ht="13.5">
      <c r="B67" s="366"/>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ht="13.5">
      <c r="B68" s="366"/>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ht="13.5">
      <c r="B69" s="366"/>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595</v>
      </c>
    </row>
    <row r="72" spans="2:107" ht="13.5">
      <c r="B72" s="366"/>
      <c r="G72" s="1281"/>
      <c r="H72" s="1281"/>
      <c r="I72" s="1281"/>
      <c r="J72" s="1281"/>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7" t="s">
        <v>551</v>
      </c>
      <c r="BQ72" s="1277"/>
      <c r="BR72" s="1277"/>
      <c r="BS72" s="1277"/>
      <c r="BT72" s="1277"/>
      <c r="BU72" s="1277"/>
      <c r="BV72" s="1277"/>
      <c r="BW72" s="1277"/>
      <c r="BX72" s="1277" t="s">
        <v>552</v>
      </c>
      <c r="BY72" s="1277"/>
      <c r="BZ72" s="1277"/>
      <c r="CA72" s="1277"/>
      <c r="CB72" s="1277"/>
      <c r="CC72" s="1277"/>
      <c r="CD72" s="1277"/>
      <c r="CE72" s="1277"/>
      <c r="CF72" s="1277" t="s">
        <v>553</v>
      </c>
      <c r="CG72" s="1277"/>
      <c r="CH72" s="1277"/>
      <c r="CI72" s="1277"/>
      <c r="CJ72" s="1277"/>
      <c r="CK72" s="1277"/>
      <c r="CL72" s="1277"/>
      <c r="CM72" s="1277"/>
      <c r="CN72" s="1277" t="s">
        <v>554</v>
      </c>
      <c r="CO72" s="1277"/>
      <c r="CP72" s="1277"/>
      <c r="CQ72" s="1277"/>
      <c r="CR72" s="1277"/>
      <c r="CS72" s="1277"/>
      <c r="CT72" s="1277"/>
      <c r="CU72" s="1277"/>
      <c r="CV72" s="1277" t="s">
        <v>555</v>
      </c>
      <c r="CW72" s="1277"/>
      <c r="CX72" s="1277"/>
      <c r="CY72" s="1277"/>
      <c r="CZ72" s="1277"/>
      <c r="DA72" s="1277"/>
      <c r="DB72" s="1277"/>
      <c r="DC72" s="1277"/>
    </row>
    <row r="73" spans="2:107" ht="13.5">
      <c r="B73" s="366"/>
      <c r="G73" s="1286"/>
      <c r="H73" s="1286"/>
      <c r="I73" s="1286"/>
      <c r="J73" s="1286"/>
      <c r="K73" s="1276"/>
      <c r="L73" s="1276"/>
      <c r="M73" s="1276"/>
      <c r="N73" s="1276"/>
      <c r="AM73" s="373"/>
      <c r="AN73" s="1278" t="s">
        <v>594</v>
      </c>
      <c r="AO73" s="1278"/>
      <c r="AP73" s="1278"/>
      <c r="AQ73" s="1278"/>
      <c r="AR73" s="1278"/>
      <c r="AS73" s="1278"/>
      <c r="AT73" s="1278"/>
      <c r="AU73" s="1278"/>
      <c r="AV73" s="1278"/>
      <c r="AW73" s="1278"/>
      <c r="AX73" s="1278"/>
      <c r="AY73" s="1278"/>
      <c r="AZ73" s="1278"/>
      <c r="BA73" s="1278"/>
      <c r="BB73" s="1278" t="s">
        <v>592</v>
      </c>
      <c r="BC73" s="1278"/>
      <c r="BD73" s="1278"/>
      <c r="BE73" s="1278"/>
      <c r="BF73" s="1278"/>
      <c r="BG73" s="1278"/>
      <c r="BH73" s="1278"/>
      <c r="BI73" s="1278"/>
      <c r="BJ73" s="1278"/>
      <c r="BK73" s="1278"/>
      <c r="BL73" s="1278"/>
      <c r="BM73" s="1278"/>
      <c r="BN73" s="1278"/>
      <c r="BO73" s="1278"/>
      <c r="BP73" s="1275">
        <v>27.6</v>
      </c>
      <c r="BQ73" s="1275"/>
      <c r="BR73" s="1275"/>
      <c r="BS73" s="1275"/>
      <c r="BT73" s="1275"/>
      <c r="BU73" s="1275"/>
      <c r="BV73" s="1275"/>
      <c r="BW73" s="1275"/>
      <c r="BX73" s="1275">
        <v>22.4</v>
      </c>
      <c r="BY73" s="1275"/>
      <c r="BZ73" s="1275"/>
      <c r="CA73" s="1275"/>
      <c r="CB73" s="1275"/>
      <c r="CC73" s="1275"/>
      <c r="CD73" s="1275"/>
      <c r="CE73" s="1275"/>
      <c r="CF73" s="1275">
        <v>14.1</v>
      </c>
      <c r="CG73" s="1275"/>
      <c r="CH73" s="1275"/>
      <c r="CI73" s="1275"/>
      <c r="CJ73" s="1275"/>
      <c r="CK73" s="1275"/>
      <c r="CL73" s="1275"/>
      <c r="CM73" s="1275"/>
      <c r="CN73" s="1275">
        <v>13.6</v>
      </c>
      <c r="CO73" s="1275"/>
      <c r="CP73" s="1275"/>
      <c r="CQ73" s="1275"/>
      <c r="CR73" s="1275"/>
      <c r="CS73" s="1275"/>
      <c r="CT73" s="1275"/>
      <c r="CU73" s="1275"/>
      <c r="CV73" s="1275">
        <v>17.600000000000001</v>
      </c>
      <c r="CW73" s="1275"/>
      <c r="CX73" s="1275"/>
      <c r="CY73" s="1275"/>
      <c r="CZ73" s="1275"/>
      <c r="DA73" s="1275"/>
      <c r="DB73" s="1275"/>
      <c r="DC73" s="1275"/>
    </row>
    <row r="74" spans="2:107" ht="13.5">
      <c r="B74" s="366"/>
      <c r="G74" s="1286"/>
      <c r="H74" s="1286"/>
      <c r="I74" s="1286"/>
      <c r="J74" s="1286"/>
      <c r="K74" s="1276"/>
      <c r="L74" s="1276"/>
      <c r="M74" s="1276"/>
      <c r="N74" s="1276"/>
      <c r="AM74" s="37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c r="B75" s="366"/>
      <c r="G75" s="1286"/>
      <c r="H75" s="1286"/>
      <c r="I75" s="1281"/>
      <c r="J75" s="1281"/>
      <c r="K75" s="1282"/>
      <c r="L75" s="1282"/>
      <c r="M75" s="1282"/>
      <c r="N75" s="1282"/>
      <c r="AM75" s="373"/>
      <c r="AN75" s="1278"/>
      <c r="AO75" s="1278"/>
      <c r="AP75" s="1278"/>
      <c r="AQ75" s="1278"/>
      <c r="AR75" s="1278"/>
      <c r="AS75" s="1278"/>
      <c r="AT75" s="1278"/>
      <c r="AU75" s="1278"/>
      <c r="AV75" s="1278"/>
      <c r="AW75" s="1278"/>
      <c r="AX75" s="1278"/>
      <c r="AY75" s="1278"/>
      <c r="AZ75" s="1278"/>
      <c r="BA75" s="1278"/>
      <c r="BB75" s="1278" t="s">
        <v>591</v>
      </c>
      <c r="BC75" s="1278"/>
      <c r="BD75" s="1278"/>
      <c r="BE75" s="1278"/>
      <c r="BF75" s="1278"/>
      <c r="BG75" s="1278"/>
      <c r="BH75" s="1278"/>
      <c r="BI75" s="1278"/>
      <c r="BJ75" s="1278"/>
      <c r="BK75" s="1278"/>
      <c r="BL75" s="1278"/>
      <c r="BM75" s="1278"/>
      <c r="BN75" s="1278"/>
      <c r="BO75" s="1278"/>
      <c r="BP75" s="1275">
        <v>11</v>
      </c>
      <c r="BQ75" s="1275"/>
      <c r="BR75" s="1275"/>
      <c r="BS75" s="1275"/>
      <c r="BT75" s="1275"/>
      <c r="BU75" s="1275"/>
      <c r="BV75" s="1275"/>
      <c r="BW75" s="1275"/>
      <c r="BX75" s="1275">
        <v>10.4</v>
      </c>
      <c r="BY75" s="1275"/>
      <c r="BZ75" s="1275"/>
      <c r="CA75" s="1275"/>
      <c r="CB75" s="1275"/>
      <c r="CC75" s="1275"/>
      <c r="CD75" s="1275"/>
      <c r="CE75" s="1275"/>
      <c r="CF75" s="1275">
        <v>9.8000000000000007</v>
      </c>
      <c r="CG75" s="1275"/>
      <c r="CH75" s="1275"/>
      <c r="CI75" s="1275"/>
      <c r="CJ75" s="1275"/>
      <c r="CK75" s="1275"/>
      <c r="CL75" s="1275"/>
      <c r="CM75" s="1275"/>
      <c r="CN75" s="1275">
        <v>9.1</v>
      </c>
      <c r="CO75" s="1275"/>
      <c r="CP75" s="1275"/>
      <c r="CQ75" s="1275"/>
      <c r="CR75" s="1275"/>
      <c r="CS75" s="1275"/>
      <c r="CT75" s="1275"/>
      <c r="CU75" s="1275"/>
      <c r="CV75" s="1275">
        <v>7.8</v>
      </c>
      <c r="CW75" s="1275"/>
      <c r="CX75" s="1275"/>
      <c r="CY75" s="1275"/>
      <c r="CZ75" s="1275"/>
      <c r="DA75" s="1275"/>
      <c r="DB75" s="1275"/>
      <c r="DC75" s="1275"/>
    </row>
    <row r="76" spans="2:107" ht="13.5">
      <c r="B76" s="366"/>
      <c r="G76" s="1286"/>
      <c r="H76" s="1286"/>
      <c r="I76" s="1281"/>
      <c r="J76" s="1281"/>
      <c r="K76" s="1282"/>
      <c r="L76" s="1282"/>
      <c r="M76" s="1282"/>
      <c r="N76" s="1282"/>
      <c r="AM76" s="37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c r="B77" s="366"/>
      <c r="G77" s="1281"/>
      <c r="H77" s="1281"/>
      <c r="I77" s="1281"/>
      <c r="J77" s="1281"/>
      <c r="K77" s="1276"/>
      <c r="L77" s="1276"/>
      <c r="M77" s="1276"/>
      <c r="N77" s="1276"/>
      <c r="AN77" s="1277" t="s">
        <v>593</v>
      </c>
      <c r="AO77" s="1277"/>
      <c r="AP77" s="1277"/>
      <c r="AQ77" s="1277"/>
      <c r="AR77" s="1277"/>
      <c r="AS77" s="1277"/>
      <c r="AT77" s="1277"/>
      <c r="AU77" s="1277"/>
      <c r="AV77" s="1277"/>
      <c r="AW77" s="1277"/>
      <c r="AX77" s="1277"/>
      <c r="AY77" s="1277"/>
      <c r="AZ77" s="1277"/>
      <c r="BA77" s="1277"/>
      <c r="BB77" s="1278" t="s">
        <v>592</v>
      </c>
      <c r="BC77" s="1278"/>
      <c r="BD77" s="1278"/>
      <c r="BE77" s="1278"/>
      <c r="BF77" s="1278"/>
      <c r="BG77" s="1278"/>
      <c r="BH77" s="1278"/>
      <c r="BI77" s="1278"/>
      <c r="BJ77" s="1278"/>
      <c r="BK77" s="1278"/>
      <c r="BL77" s="1278"/>
      <c r="BM77" s="1278"/>
      <c r="BN77" s="1278"/>
      <c r="BO77" s="1278"/>
      <c r="BP77" s="1275">
        <v>65.3</v>
      </c>
      <c r="BQ77" s="1275"/>
      <c r="BR77" s="1275"/>
      <c r="BS77" s="1275"/>
      <c r="BT77" s="1275"/>
      <c r="BU77" s="1275"/>
      <c r="BV77" s="1275"/>
      <c r="BW77" s="1275"/>
      <c r="BX77" s="1275">
        <v>60.8</v>
      </c>
      <c r="BY77" s="1275"/>
      <c r="BZ77" s="1275"/>
      <c r="CA77" s="1275"/>
      <c r="CB77" s="1275"/>
      <c r="CC77" s="1275"/>
      <c r="CD77" s="1275"/>
      <c r="CE77" s="1275"/>
      <c r="CF77" s="1275">
        <v>58.5</v>
      </c>
      <c r="CG77" s="1275"/>
      <c r="CH77" s="1275"/>
      <c r="CI77" s="1275"/>
      <c r="CJ77" s="1275"/>
      <c r="CK77" s="1275"/>
      <c r="CL77" s="1275"/>
      <c r="CM77" s="1275"/>
      <c r="CN77" s="1275">
        <v>54.6</v>
      </c>
      <c r="CO77" s="1275"/>
      <c r="CP77" s="1275"/>
      <c r="CQ77" s="1275"/>
      <c r="CR77" s="1275"/>
      <c r="CS77" s="1275"/>
      <c r="CT77" s="1275"/>
      <c r="CU77" s="1275"/>
      <c r="CV77" s="1275">
        <v>53.2</v>
      </c>
      <c r="CW77" s="1275"/>
      <c r="CX77" s="1275"/>
      <c r="CY77" s="1275"/>
      <c r="CZ77" s="1275"/>
      <c r="DA77" s="1275"/>
      <c r="DB77" s="1275"/>
      <c r="DC77" s="1275"/>
    </row>
    <row r="78" spans="2:107" ht="13.5">
      <c r="B78" s="366"/>
      <c r="G78" s="1281"/>
      <c r="H78" s="1281"/>
      <c r="I78" s="1281"/>
      <c r="J78" s="1281"/>
      <c r="K78" s="1276"/>
      <c r="L78" s="1276"/>
      <c r="M78" s="1276"/>
      <c r="N78" s="1276"/>
      <c r="AN78" s="1277"/>
      <c r="AO78" s="1277"/>
      <c r="AP78" s="1277"/>
      <c r="AQ78" s="1277"/>
      <c r="AR78" s="1277"/>
      <c r="AS78" s="1277"/>
      <c r="AT78" s="1277"/>
      <c r="AU78" s="1277"/>
      <c r="AV78" s="1277"/>
      <c r="AW78" s="1277"/>
      <c r="AX78" s="1277"/>
      <c r="AY78" s="1277"/>
      <c r="AZ78" s="1277"/>
      <c r="BA78" s="1277"/>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c r="B79" s="366"/>
      <c r="G79" s="1281"/>
      <c r="H79" s="1281"/>
      <c r="I79" s="1279"/>
      <c r="J79" s="1279"/>
      <c r="K79" s="1280"/>
      <c r="L79" s="1280"/>
      <c r="M79" s="1280"/>
      <c r="N79" s="1280"/>
      <c r="AN79" s="1277"/>
      <c r="AO79" s="1277"/>
      <c r="AP79" s="1277"/>
      <c r="AQ79" s="1277"/>
      <c r="AR79" s="1277"/>
      <c r="AS79" s="1277"/>
      <c r="AT79" s="1277"/>
      <c r="AU79" s="1277"/>
      <c r="AV79" s="1277"/>
      <c r="AW79" s="1277"/>
      <c r="AX79" s="1277"/>
      <c r="AY79" s="1277"/>
      <c r="AZ79" s="1277"/>
      <c r="BA79" s="1277"/>
      <c r="BB79" s="1278" t="s">
        <v>591</v>
      </c>
      <c r="BC79" s="1278"/>
      <c r="BD79" s="1278"/>
      <c r="BE79" s="1278"/>
      <c r="BF79" s="1278"/>
      <c r="BG79" s="1278"/>
      <c r="BH79" s="1278"/>
      <c r="BI79" s="1278"/>
      <c r="BJ79" s="1278"/>
      <c r="BK79" s="1278"/>
      <c r="BL79" s="1278"/>
      <c r="BM79" s="1278"/>
      <c r="BN79" s="1278"/>
      <c r="BO79" s="1278"/>
      <c r="BP79" s="1275">
        <v>12</v>
      </c>
      <c r="BQ79" s="1275"/>
      <c r="BR79" s="1275"/>
      <c r="BS79" s="1275"/>
      <c r="BT79" s="1275"/>
      <c r="BU79" s="1275"/>
      <c r="BV79" s="1275"/>
      <c r="BW79" s="1275"/>
      <c r="BX79" s="1275">
        <v>11.1</v>
      </c>
      <c r="BY79" s="1275"/>
      <c r="BZ79" s="1275"/>
      <c r="CA79" s="1275"/>
      <c r="CB79" s="1275"/>
      <c r="CC79" s="1275"/>
      <c r="CD79" s="1275"/>
      <c r="CE79" s="1275"/>
      <c r="CF79" s="1275">
        <v>10.7</v>
      </c>
      <c r="CG79" s="1275"/>
      <c r="CH79" s="1275"/>
      <c r="CI79" s="1275"/>
      <c r="CJ79" s="1275"/>
      <c r="CK79" s="1275"/>
      <c r="CL79" s="1275"/>
      <c r="CM79" s="1275"/>
      <c r="CN79" s="1275">
        <v>10</v>
      </c>
      <c r="CO79" s="1275"/>
      <c r="CP79" s="1275"/>
      <c r="CQ79" s="1275"/>
      <c r="CR79" s="1275"/>
      <c r="CS79" s="1275"/>
      <c r="CT79" s="1275"/>
      <c r="CU79" s="1275"/>
      <c r="CV79" s="1275">
        <v>9.8000000000000007</v>
      </c>
      <c r="CW79" s="1275"/>
      <c r="CX79" s="1275"/>
      <c r="CY79" s="1275"/>
      <c r="CZ79" s="1275"/>
      <c r="DA79" s="1275"/>
      <c r="DB79" s="1275"/>
      <c r="DC79" s="1275"/>
    </row>
    <row r="80" spans="2:107" ht="13.5">
      <c r="B80" s="366"/>
      <c r="G80" s="1281"/>
      <c r="H80" s="1281"/>
      <c r="I80" s="1279"/>
      <c r="J80" s="1279"/>
      <c r="K80" s="1280"/>
      <c r="L80" s="1280"/>
      <c r="M80" s="1280"/>
      <c r="N80" s="1280"/>
      <c r="AN80" s="1277"/>
      <c r="AO80" s="1277"/>
      <c r="AP80" s="1277"/>
      <c r="AQ80" s="1277"/>
      <c r="AR80" s="1277"/>
      <c r="AS80" s="1277"/>
      <c r="AT80" s="1277"/>
      <c r="AU80" s="1277"/>
      <c r="AV80" s="1277"/>
      <c r="AW80" s="1277"/>
      <c r="AX80" s="1277"/>
      <c r="AY80" s="1277"/>
      <c r="AZ80" s="1277"/>
      <c r="BA80" s="1277"/>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NfopSavKSBHg+sQRXCDQI+Dp+sd4IfqVsf/ZRXaU1UIoo8oY0mQe8GWDOG71QBe7XlrZmUwu775OdsHdjohTnA==" saltValue="w3YMCv4LRSS58ICKER9Azw=="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R135"/>
  <sheetViews>
    <sheetView showGridLines="0" topLeftCell="A100" zoomScaleNormal="100" zoomScaleSheetLayoutView="70" workbookViewId="0">
      <selection activeCell="AN65" sqref="AN65:DC6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c3ouTd4MUpri/eZs7BFqxauIKnshVBgBXQX+kkSlUuQ9uKjrjiJPA5/rBW4kuYbnk2Ws24YfK3nYm3qAMKnWw==" saltValue="VLWfqMyUoyX0+6Z4JIAACA=="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DR135"/>
  <sheetViews>
    <sheetView showGridLines="0" topLeftCell="A15" zoomScaleNormal="100" zoomScaleSheetLayoutView="55" workbookViewId="0">
      <selection activeCell="AN65" sqref="AN65:DC6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1+gsRxfzZu5ahYINHTEQkCFW60Clamw5yrCOQhfJFjAZZJg0KqPsCIxqofqH4CGEioMf9h3ftsMaNJVnrO6LFA==" saltValue="gN5jxqGlSxFzuDcE04lgwA=="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548</v>
      </c>
      <c r="G2" s="136"/>
      <c r="H2" s="137"/>
    </row>
    <row r="3" spans="1:8">
      <c r="A3" s="133" t="s">
        <v>541</v>
      </c>
      <c r="B3" s="138"/>
      <c r="C3" s="139"/>
      <c r="D3" s="140">
        <v>202906</v>
      </c>
      <c r="E3" s="141"/>
      <c r="F3" s="142">
        <v>90961</v>
      </c>
      <c r="G3" s="143"/>
      <c r="H3" s="144"/>
    </row>
    <row r="4" spans="1:8">
      <c r="A4" s="145"/>
      <c r="B4" s="146"/>
      <c r="C4" s="147"/>
      <c r="D4" s="148">
        <v>62906</v>
      </c>
      <c r="E4" s="149"/>
      <c r="F4" s="150">
        <v>37720</v>
      </c>
      <c r="G4" s="151"/>
      <c r="H4" s="152"/>
    </row>
    <row r="5" spans="1:8">
      <c r="A5" s="133" t="s">
        <v>543</v>
      </c>
      <c r="B5" s="138"/>
      <c r="C5" s="139"/>
      <c r="D5" s="140">
        <v>241812</v>
      </c>
      <c r="E5" s="141"/>
      <c r="F5" s="142">
        <v>106614</v>
      </c>
      <c r="G5" s="143"/>
      <c r="H5" s="144"/>
    </row>
    <row r="6" spans="1:8">
      <c r="A6" s="145"/>
      <c r="B6" s="146"/>
      <c r="C6" s="147"/>
      <c r="D6" s="148">
        <v>91345</v>
      </c>
      <c r="E6" s="149"/>
      <c r="F6" s="150">
        <v>45545</v>
      </c>
      <c r="G6" s="151"/>
      <c r="H6" s="152"/>
    </row>
    <row r="7" spans="1:8">
      <c r="A7" s="133" t="s">
        <v>544</v>
      </c>
      <c r="B7" s="138"/>
      <c r="C7" s="139"/>
      <c r="D7" s="140">
        <v>195417</v>
      </c>
      <c r="E7" s="141"/>
      <c r="F7" s="142">
        <v>85459</v>
      </c>
      <c r="G7" s="143"/>
      <c r="H7" s="144"/>
    </row>
    <row r="8" spans="1:8">
      <c r="A8" s="145"/>
      <c r="B8" s="146"/>
      <c r="C8" s="147"/>
      <c r="D8" s="148">
        <v>66443</v>
      </c>
      <c r="E8" s="149"/>
      <c r="F8" s="150">
        <v>44378</v>
      </c>
      <c r="G8" s="151"/>
      <c r="H8" s="152"/>
    </row>
    <row r="9" spans="1:8">
      <c r="A9" s="133" t="s">
        <v>545</v>
      </c>
      <c r="B9" s="138"/>
      <c r="C9" s="139"/>
      <c r="D9" s="140">
        <v>179730</v>
      </c>
      <c r="E9" s="141"/>
      <c r="F9" s="142">
        <v>83280</v>
      </c>
      <c r="G9" s="143"/>
      <c r="H9" s="144"/>
    </row>
    <row r="10" spans="1:8">
      <c r="A10" s="145"/>
      <c r="B10" s="146"/>
      <c r="C10" s="147"/>
      <c r="D10" s="148">
        <v>66838</v>
      </c>
      <c r="E10" s="149"/>
      <c r="F10" s="150">
        <v>43123</v>
      </c>
      <c r="G10" s="151"/>
      <c r="H10" s="152"/>
    </row>
    <row r="11" spans="1:8">
      <c r="A11" s="133" t="s">
        <v>546</v>
      </c>
      <c r="B11" s="138"/>
      <c r="C11" s="139"/>
      <c r="D11" s="140">
        <v>216484</v>
      </c>
      <c r="E11" s="141"/>
      <c r="F11" s="142">
        <v>88968</v>
      </c>
      <c r="G11" s="143"/>
      <c r="H11" s="144"/>
    </row>
    <row r="12" spans="1:8">
      <c r="A12" s="145"/>
      <c r="B12" s="146"/>
      <c r="C12" s="153"/>
      <c r="D12" s="148">
        <v>83379</v>
      </c>
      <c r="E12" s="149"/>
      <c r="F12" s="150">
        <v>45482</v>
      </c>
      <c r="G12" s="151"/>
      <c r="H12" s="152"/>
    </row>
    <row r="13" spans="1:8">
      <c r="A13" s="133"/>
      <c r="B13" s="138"/>
      <c r="C13" s="154"/>
      <c r="D13" s="155">
        <v>207270</v>
      </c>
      <c r="E13" s="156"/>
      <c r="F13" s="157">
        <v>91056</v>
      </c>
      <c r="G13" s="158"/>
      <c r="H13" s="144"/>
    </row>
    <row r="14" spans="1:8">
      <c r="A14" s="145"/>
      <c r="B14" s="146"/>
      <c r="C14" s="147"/>
      <c r="D14" s="148">
        <v>74182</v>
      </c>
      <c r="E14" s="149"/>
      <c r="F14" s="150">
        <v>43250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2.0299999999999998</v>
      </c>
      <c r="C19" s="159">
        <f>ROUND(VALUE(SUBSTITUTE(実質収支比率等に係る経年分析!G$48,"▲","-")),2)</f>
        <v>2.12</v>
      </c>
      <c r="D19" s="159">
        <f>ROUND(VALUE(SUBSTITUTE(実質収支比率等に係る経年分析!H$48,"▲","-")),2)</f>
        <v>1.89</v>
      </c>
      <c r="E19" s="159">
        <f>ROUND(VALUE(SUBSTITUTE(実質収支比率等に係る経年分析!I$48,"▲","-")),2)</f>
        <v>1.46</v>
      </c>
      <c r="F19" s="159">
        <f>ROUND(VALUE(SUBSTITUTE(実質収支比率等に係る経年分析!J$48,"▲","-")),2)</f>
        <v>2.68</v>
      </c>
    </row>
    <row r="20" spans="1:11">
      <c r="A20" s="159" t="s">
        <v>49</v>
      </c>
      <c r="B20" s="159">
        <f>ROUND(VALUE(SUBSTITUTE(実質収支比率等に係る経年分析!F$47,"▲","-")),2)</f>
        <v>7.54</v>
      </c>
      <c r="C20" s="159">
        <f>ROUND(VALUE(SUBSTITUTE(実質収支比率等に係る経年分析!G$47,"▲","-")),2)</f>
        <v>13.58</v>
      </c>
      <c r="D20" s="159">
        <f>ROUND(VALUE(SUBSTITUTE(実質収支比率等に係る経年分析!H$47,"▲","-")),2)</f>
        <v>15.02</v>
      </c>
      <c r="E20" s="159">
        <f>ROUND(VALUE(SUBSTITUTE(実質収支比率等に係る経年分析!I$47,"▲","-")),2)</f>
        <v>16.54</v>
      </c>
      <c r="F20" s="159">
        <f>ROUND(VALUE(SUBSTITUTE(実質収支比率等に係る経年分析!J$47,"▲","-")),2)</f>
        <v>13.15</v>
      </c>
    </row>
    <row r="21" spans="1:11">
      <c r="A21" s="159" t="s">
        <v>50</v>
      </c>
      <c r="B21" s="159">
        <f>IF(ISNUMBER(VALUE(SUBSTITUTE(実質収支比率等に係る経年分析!F$49,"▲","-"))),ROUND(VALUE(SUBSTITUTE(実質収支比率等に係る経年分析!F$49,"▲","-")),2),NA())</f>
        <v>5.22</v>
      </c>
      <c r="C21" s="159">
        <f>IF(ISNUMBER(VALUE(SUBSTITUTE(実質収支比率等に係る経年分析!G$49,"▲","-"))),ROUND(VALUE(SUBSTITUTE(実質収支比率等に係る経年分析!G$49,"▲","-")),2),NA())</f>
        <v>7.3</v>
      </c>
      <c r="D21" s="159">
        <f>IF(ISNUMBER(VALUE(SUBSTITUTE(実質収支比率等に係る経年分析!H$49,"▲","-"))),ROUND(VALUE(SUBSTITUTE(実質収支比率等に係る経年分析!H$49,"▲","-")),2),NA())</f>
        <v>2.41</v>
      </c>
      <c r="E21" s="159">
        <f>IF(ISNUMBER(VALUE(SUBSTITUTE(実質収支比率等に係る経年分析!I$49,"▲","-"))),ROUND(VALUE(SUBSTITUTE(実質収支比率等に係る経年分析!I$49,"▲","-")),2),NA())</f>
        <v>1.06</v>
      </c>
      <c r="F21" s="159">
        <f>IF(ISNUMBER(VALUE(SUBSTITUTE(実質収支比率等に係る経年分析!J$49,"▲","-"))),ROUND(VALUE(SUBSTITUTE(実質収支比率等に係る経年分析!J$49,"▲","-")),2),NA())</f>
        <v>-2.82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f>IF(ROUND(VALUE(SUBSTITUTE(連結実質赤字比率に係る赤字・黒字の構成分析!I$42,"▲", "-")), 2) &lt; 0, ABS(ROUND(VALUE(SUBSTITUTE(連結実質赤字比率に係る赤字・黒字の構成分析!I$42,"▲", "-")), 2)), NA())</f>
        <v>0.13</v>
      </c>
      <c r="I28" s="160" t="e">
        <f>IF(ROUND(VALUE(SUBSTITUTE(連結実質赤字比率に係る赤字・黒字の構成分析!I$42,"▲", "-")), 2) &gt;= 0, ABS(ROUND(VALUE(SUBSTITUTE(連結実質赤字比率に係る赤字・黒字の構成分析!I$42,"▲", "-")), 2)), NA())</f>
        <v>#N/A</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旅客定期航路事業特別会計</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診療所特別会計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c r="A33" s="160" t="str">
        <f>IF(連結実質赤字比率に係る赤字・黒字の構成分析!C$37="",NA(),連結実質赤字比率に係る赤字・黒字の構成分析!C$37)</f>
        <v>介護保険地域支援事業特別会計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0.17</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0.56999999999999995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0.48</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2.02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2.11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1.88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1.45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2.67</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2.65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2.95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3.05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3.38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4655</v>
      </c>
      <c r="E42" s="161"/>
      <c r="F42" s="161"/>
      <c r="G42" s="161">
        <f>'実質公債費比率（分子）の構造'!L$52</f>
        <v>4570</v>
      </c>
      <c r="H42" s="161"/>
      <c r="I42" s="161"/>
      <c r="J42" s="161">
        <f>'実質公債費比率（分子）の構造'!M$52</f>
        <v>4430</v>
      </c>
      <c r="K42" s="161"/>
      <c r="L42" s="161"/>
      <c r="M42" s="161">
        <f>'実質公債費比率（分子）の構造'!N$52</f>
        <v>4129</v>
      </c>
      <c r="N42" s="161"/>
      <c r="O42" s="161"/>
      <c r="P42" s="161">
        <f>'実質公債費比率（分子）の構造'!O$52</f>
        <v>4105</v>
      </c>
    </row>
    <row r="43" spans="1:16">
      <c r="A43" s="161" t="s">
        <v>58</v>
      </c>
      <c r="B43" s="161">
        <f>'実質公債費比率（分子）の構造'!K$51</f>
        <v>2</v>
      </c>
      <c r="C43" s="161"/>
      <c r="D43" s="161"/>
      <c r="E43" s="161">
        <f>'実質公債費比率（分子）の構造'!L$51</f>
        <v>5</v>
      </c>
      <c r="F43" s="161"/>
      <c r="G43" s="161"/>
      <c r="H43" s="161">
        <f>'実質公債費比率（分子）の構造'!M$51</f>
        <v>8</v>
      </c>
      <c r="I43" s="161"/>
      <c r="J43" s="161"/>
      <c r="K43" s="161">
        <f>'実質公債費比率（分子）の構造'!N$51</f>
        <v>4</v>
      </c>
      <c r="L43" s="161"/>
      <c r="M43" s="161"/>
      <c r="N43" s="161">
        <f>'実質公債費比率（分子）の構造'!O$51</f>
        <v>4</v>
      </c>
      <c r="O43" s="161"/>
      <c r="P43" s="161"/>
    </row>
    <row r="44" spans="1:16">
      <c r="A44" s="161" t="s">
        <v>59</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t="str">
        <f>'実質公債費比率（分子）の構造'!O$50</f>
        <v>-</v>
      </c>
      <c r="O44" s="161"/>
      <c r="P44" s="161"/>
    </row>
    <row r="45" spans="1:16">
      <c r="A45" s="161" t="s">
        <v>60</v>
      </c>
      <c r="B45" s="161">
        <f>'実質公債費比率（分子）の構造'!K$49</f>
        <v>100</v>
      </c>
      <c r="C45" s="161"/>
      <c r="D45" s="161"/>
      <c r="E45" s="161">
        <f>'実質公債費比率（分子）の構造'!L$49</f>
        <v>105</v>
      </c>
      <c r="F45" s="161"/>
      <c r="G45" s="161"/>
      <c r="H45" s="161">
        <f>'実質公債費比率（分子）の構造'!M$49</f>
        <v>120</v>
      </c>
      <c r="I45" s="161"/>
      <c r="J45" s="161"/>
      <c r="K45" s="161">
        <f>'実質公債費比率（分子）の構造'!N$49</f>
        <v>78</v>
      </c>
      <c r="L45" s="161"/>
      <c r="M45" s="161"/>
      <c r="N45" s="161">
        <f>'実質公債費比率（分子）の構造'!O$49</f>
        <v>84</v>
      </c>
      <c r="O45" s="161"/>
      <c r="P45" s="161"/>
    </row>
    <row r="46" spans="1:16">
      <c r="A46" s="161" t="s">
        <v>61</v>
      </c>
      <c r="B46" s="161">
        <f>'実質公債費比率（分子）の構造'!K$48</f>
        <v>285</v>
      </c>
      <c r="C46" s="161"/>
      <c r="D46" s="161"/>
      <c r="E46" s="161">
        <f>'実質公債費比率（分子）の構造'!L$48</f>
        <v>253</v>
      </c>
      <c r="F46" s="161"/>
      <c r="G46" s="161"/>
      <c r="H46" s="161">
        <f>'実質公債費比率（分子）の構造'!M$48</f>
        <v>316</v>
      </c>
      <c r="I46" s="161"/>
      <c r="J46" s="161"/>
      <c r="K46" s="161">
        <f>'実質公債費比率（分子）の構造'!N$48</f>
        <v>280</v>
      </c>
      <c r="L46" s="161"/>
      <c r="M46" s="161"/>
      <c r="N46" s="161">
        <f>'実質公債費比率（分子）の構造'!O$48</f>
        <v>246</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5904</v>
      </c>
      <c r="C49" s="161"/>
      <c r="D49" s="161"/>
      <c r="E49" s="161">
        <f>'実質公債費比率（分子）の構造'!L$45</f>
        <v>5654</v>
      </c>
      <c r="F49" s="161"/>
      <c r="G49" s="161"/>
      <c r="H49" s="161">
        <f>'実質公債費比率（分子）の構造'!M$45</f>
        <v>5326</v>
      </c>
      <c r="I49" s="161"/>
      <c r="J49" s="161"/>
      <c r="K49" s="161">
        <f>'実質公債費比率（分子）の構造'!N$45</f>
        <v>4989</v>
      </c>
      <c r="L49" s="161"/>
      <c r="M49" s="161"/>
      <c r="N49" s="161">
        <f>'実質公債費比率（分子）の構造'!O$45</f>
        <v>4529</v>
      </c>
      <c r="O49" s="161"/>
      <c r="P49" s="161"/>
    </row>
    <row r="50" spans="1:16">
      <c r="A50" s="161" t="s">
        <v>65</v>
      </c>
      <c r="B50" s="161" t="e">
        <f>NA()</f>
        <v>#N/A</v>
      </c>
      <c r="C50" s="161">
        <f>IF(ISNUMBER('実質公債費比率（分子）の構造'!K$53),'実質公債費比率（分子）の構造'!K$53,NA())</f>
        <v>1636</v>
      </c>
      <c r="D50" s="161" t="e">
        <f>NA()</f>
        <v>#N/A</v>
      </c>
      <c r="E50" s="161" t="e">
        <f>NA()</f>
        <v>#N/A</v>
      </c>
      <c r="F50" s="161">
        <f>IF(ISNUMBER('実質公債費比率（分子）の構造'!L$53),'実質公債費比率（分子）の構造'!L$53,NA())</f>
        <v>1447</v>
      </c>
      <c r="G50" s="161" t="e">
        <f>NA()</f>
        <v>#N/A</v>
      </c>
      <c r="H50" s="161" t="e">
        <f>NA()</f>
        <v>#N/A</v>
      </c>
      <c r="I50" s="161">
        <f>IF(ISNUMBER('実質公債費比率（分子）の構造'!M$53),'実質公債費比率（分子）の構造'!M$53,NA())</f>
        <v>1340</v>
      </c>
      <c r="J50" s="161" t="e">
        <f>NA()</f>
        <v>#N/A</v>
      </c>
      <c r="K50" s="161" t="e">
        <f>NA()</f>
        <v>#N/A</v>
      </c>
      <c r="L50" s="161">
        <f>IF(ISNUMBER('実質公債費比率（分子）の構造'!N$53),'実質公債費比率（分子）の構造'!N$53,NA())</f>
        <v>1222</v>
      </c>
      <c r="M50" s="161" t="e">
        <f>NA()</f>
        <v>#N/A</v>
      </c>
      <c r="N50" s="161" t="e">
        <f>NA()</f>
        <v>#N/A</v>
      </c>
      <c r="O50" s="161">
        <f>IF(ISNUMBER('実質公債費比率（分子）の構造'!O$53),'実質公債費比率（分子）の構造'!O$53,NA())</f>
        <v>758</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37798</v>
      </c>
      <c r="E56" s="160"/>
      <c r="F56" s="160"/>
      <c r="G56" s="160">
        <f>'将来負担比率（分子）の構造'!J$52</f>
        <v>38207</v>
      </c>
      <c r="H56" s="160"/>
      <c r="I56" s="160"/>
      <c r="J56" s="160">
        <f>'将来負担比率（分子）の構造'!K$52</f>
        <v>37965</v>
      </c>
      <c r="K56" s="160"/>
      <c r="L56" s="160"/>
      <c r="M56" s="160">
        <f>'将来負担比率（分子）の構造'!L$52</f>
        <v>36605</v>
      </c>
      <c r="N56" s="160"/>
      <c r="O56" s="160"/>
      <c r="P56" s="160">
        <f>'将来負担比率（分子）の構造'!M$52</f>
        <v>35055</v>
      </c>
    </row>
    <row r="57" spans="1:16">
      <c r="A57" s="160" t="s">
        <v>36</v>
      </c>
      <c r="B57" s="160"/>
      <c r="C57" s="160"/>
      <c r="D57" s="160">
        <f>'将来負担比率（分子）の構造'!I$51</f>
        <v>973</v>
      </c>
      <c r="E57" s="160"/>
      <c r="F57" s="160"/>
      <c r="G57" s="160">
        <f>'将来負担比率（分子）の構造'!J$51</f>
        <v>877</v>
      </c>
      <c r="H57" s="160"/>
      <c r="I57" s="160"/>
      <c r="J57" s="160">
        <f>'将来負担比率（分子）の構造'!K$51</f>
        <v>787</v>
      </c>
      <c r="K57" s="160"/>
      <c r="L57" s="160"/>
      <c r="M57" s="160">
        <f>'将来負担比率（分子）の構造'!L$51</f>
        <v>1169</v>
      </c>
      <c r="N57" s="160"/>
      <c r="O57" s="160"/>
      <c r="P57" s="160">
        <f>'将来負担比率（分子）の構造'!M$51</f>
        <v>1182</v>
      </c>
    </row>
    <row r="58" spans="1:16">
      <c r="A58" s="160" t="s">
        <v>35</v>
      </c>
      <c r="B58" s="160"/>
      <c r="C58" s="160"/>
      <c r="D58" s="160">
        <f>'将来負担比率（分子）の構造'!I$50</f>
        <v>8823</v>
      </c>
      <c r="E58" s="160"/>
      <c r="F58" s="160"/>
      <c r="G58" s="160">
        <f>'将来負担比率（分子）の構造'!J$50</f>
        <v>9914</v>
      </c>
      <c r="H58" s="160"/>
      <c r="I58" s="160"/>
      <c r="J58" s="160">
        <f>'将来負担比率（分子）の構造'!K$50</f>
        <v>10773</v>
      </c>
      <c r="K58" s="160"/>
      <c r="L58" s="160"/>
      <c r="M58" s="160">
        <f>'将来負担比率（分子）の構造'!L$50</f>
        <v>10935</v>
      </c>
      <c r="N58" s="160"/>
      <c r="O58" s="160"/>
      <c r="P58" s="160">
        <f>'将来負担比率（分子）の構造'!M$50</f>
        <v>11226</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152</v>
      </c>
      <c r="C61" s="160"/>
      <c r="D61" s="160"/>
      <c r="E61" s="160">
        <f>'将来負担比率（分子）の構造'!J$46</f>
        <v>145</v>
      </c>
      <c r="F61" s="160"/>
      <c r="G61" s="160"/>
      <c r="H61" s="160">
        <f>'将来負担比率（分子）の構造'!K$46</f>
        <v>138</v>
      </c>
      <c r="I61" s="160"/>
      <c r="J61" s="160"/>
      <c r="K61" s="160">
        <f>'将来負担比率（分子）の構造'!L$46</f>
        <v>130</v>
      </c>
      <c r="L61" s="160"/>
      <c r="M61" s="160"/>
      <c r="N61" s="160">
        <f>'将来負担比率（分子）の構造'!M$46</f>
        <v>121</v>
      </c>
      <c r="O61" s="160"/>
      <c r="P61" s="160"/>
    </row>
    <row r="62" spans="1:16">
      <c r="A62" s="160" t="s">
        <v>29</v>
      </c>
      <c r="B62" s="160">
        <f>'将来負担比率（分子）の構造'!I$45</f>
        <v>2304</v>
      </c>
      <c r="C62" s="160"/>
      <c r="D62" s="160"/>
      <c r="E62" s="160">
        <f>'将来負担比率（分子）の構造'!J$45</f>
        <v>1360</v>
      </c>
      <c r="F62" s="160"/>
      <c r="G62" s="160"/>
      <c r="H62" s="160">
        <f>'将来負担比率（分子）の構造'!K$45</f>
        <v>1489</v>
      </c>
      <c r="I62" s="160"/>
      <c r="J62" s="160"/>
      <c r="K62" s="160">
        <f>'将来負担比率（分子）の構造'!L$45</f>
        <v>1838</v>
      </c>
      <c r="L62" s="160"/>
      <c r="M62" s="160"/>
      <c r="N62" s="160">
        <f>'将来負担比率（分子）の構造'!M$45</f>
        <v>1932</v>
      </c>
      <c r="O62" s="160"/>
      <c r="P62" s="160"/>
    </row>
    <row r="63" spans="1:16">
      <c r="A63" s="160" t="s">
        <v>28</v>
      </c>
      <c r="B63" s="160">
        <f>'将来負担比率（分子）の構造'!I$44</f>
        <v>592</v>
      </c>
      <c r="C63" s="160"/>
      <c r="D63" s="160"/>
      <c r="E63" s="160">
        <f>'将来負担比率（分子）の構造'!J$44</f>
        <v>1167</v>
      </c>
      <c r="F63" s="160"/>
      <c r="G63" s="160"/>
      <c r="H63" s="160">
        <f>'将来負担比率（分子）の構造'!K$44</f>
        <v>1306</v>
      </c>
      <c r="I63" s="160"/>
      <c r="J63" s="160"/>
      <c r="K63" s="160">
        <f>'将来負担比率（分子）の構造'!L$44</f>
        <v>1220</v>
      </c>
      <c r="L63" s="160"/>
      <c r="M63" s="160"/>
      <c r="N63" s="160">
        <f>'将来負担比率（分子）の構造'!M$44</f>
        <v>1139</v>
      </c>
      <c r="O63" s="160"/>
      <c r="P63" s="160"/>
    </row>
    <row r="64" spans="1:16">
      <c r="A64" s="160" t="s">
        <v>27</v>
      </c>
      <c r="B64" s="160">
        <f>'将来負担比率（分子）の構造'!I$43</f>
        <v>3184</v>
      </c>
      <c r="C64" s="160"/>
      <c r="D64" s="160"/>
      <c r="E64" s="160">
        <f>'将来負担比率（分子）の構造'!J$43</f>
        <v>2911</v>
      </c>
      <c r="F64" s="160"/>
      <c r="G64" s="160"/>
      <c r="H64" s="160">
        <f>'将来負担比率（分子）の構造'!K$43</f>
        <v>2732</v>
      </c>
      <c r="I64" s="160"/>
      <c r="J64" s="160"/>
      <c r="K64" s="160">
        <f>'将来負担比率（分子）の構造'!L$43</f>
        <v>2651</v>
      </c>
      <c r="L64" s="160"/>
      <c r="M64" s="160"/>
      <c r="N64" s="160">
        <f>'将来負担比率（分子）の構造'!M$43</f>
        <v>2586</v>
      </c>
      <c r="O64" s="160"/>
      <c r="P64" s="160"/>
    </row>
    <row r="65" spans="1:16">
      <c r="A65" s="160" t="s">
        <v>26</v>
      </c>
      <c r="B65" s="160" t="str">
        <f>'将来負担比率（分子）の構造'!I$42</f>
        <v>-</v>
      </c>
      <c r="C65" s="160"/>
      <c r="D65" s="160"/>
      <c r="E65" s="160" t="str">
        <f>'将来負担比率（分子）の構造'!J$42</f>
        <v>-</v>
      </c>
      <c r="F65" s="160"/>
      <c r="G65" s="160"/>
      <c r="H65" s="160">
        <f>'将来負担比率（分子）の構造'!K$42</f>
        <v>326</v>
      </c>
      <c r="I65" s="160"/>
      <c r="J65" s="160"/>
      <c r="K65" s="160">
        <f>'将来負担比率（分子）の構造'!L$42</f>
        <v>170</v>
      </c>
      <c r="L65" s="160"/>
      <c r="M65" s="160"/>
      <c r="N65" s="160">
        <f>'将来負担比率（分子）の構造'!M$42</f>
        <v>159</v>
      </c>
      <c r="O65" s="160"/>
      <c r="P65" s="160"/>
    </row>
    <row r="66" spans="1:16">
      <c r="A66" s="160" t="s">
        <v>25</v>
      </c>
      <c r="B66" s="160">
        <f>'将来負担比率（分子）の構造'!I$41</f>
        <v>45634</v>
      </c>
      <c r="C66" s="160"/>
      <c r="D66" s="160"/>
      <c r="E66" s="160">
        <f>'将来負担比率（分子）の構造'!J$41</f>
        <v>46746</v>
      </c>
      <c r="F66" s="160"/>
      <c r="G66" s="160"/>
      <c r="H66" s="160">
        <f>'将来負担比率（分子）の構造'!K$41</f>
        <v>45600</v>
      </c>
      <c r="I66" s="160"/>
      <c r="J66" s="160"/>
      <c r="K66" s="160">
        <f>'将来負担比率（分子）の構造'!L$41</f>
        <v>44629</v>
      </c>
      <c r="L66" s="160"/>
      <c r="M66" s="160"/>
      <c r="N66" s="160">
        <f>'将来負担比率（分子）の構造'!M$41</f>
        <v>43923</v>
      </c>
      <c r="O66" s="160"/>
      <c r="P66" s="160"/>
    </row>
    <row r="67" spans="1:16">
      <c r="A67" s="160" t="s">
        <v>69</v>
      </c>
      <c r="B67" s="160" t="e">
        <f>NA()</f>
        <v>#N/A</v>
      </c>
      <c r="C67" s="160">
        <f>IF(ISNUMBER('将来負担比率（分子）の構造'!I$53), IF('将来負担比率（分子）の構造'!I$53 &lt; 0, 0, '将来負担比率（分子）の構造'!I$53), NA())</f>
        <v>4272</v>
      </c>
      <c r="D67" s="160" t="e">
        <f>NA()</f>
        <v>#N/A</v>
      </c>
      <c r="E67" s="160" t="e">
        <f>NA()</f>
        <v>#N/A</v>
      </c>
      <c r="F67" s="160">
        <f>IF(ISNUMBER('将来負担比率（分子）の構造'!J$53), IF('将来負担比率（分子）の構造'!J$53 &lt; 0, 0, '将来負担比率（分子）の構造'!J$53), NA())</f>
        <v>3331</v>
      </c>
      <c r="G67" s="160" t="e">
        <f>NA()</f>
        <v>#N/A</v>
      </c>
      <c r="H67" s="160" t="e">
        <f>NA()</f>
        <v>#N/A</v>
      </c>
      <c r="I67" s="160">
        <f>IF(ISNUMBER('将来負担比率（分子）の構造'!K$53), IF('将来負担比率（分子）の構造'!K$53 &lt; 0, 0, '将来負担比率（分子）の構造'!K$53), NA())</f>
        <v>2067</v>
      </c>
      <c r="J67" s="160" t="e">
        <f>NA()</f>
        <v>#N/A</v>
      </c>
      <c r="K67" s="160" t="e">
        <f>NA()</f>
        <v>#N/A</v>
      </c>
      <c r="L67" s="160">
        <f>IF(ISNUMBER('将来負担比率（分子）の構造'!L$53), IF('将来負担比率（分子）の構造'!L$53 &lt; 0, 0, '将来負担比率（分子）の構造'!L$53), NA())</f>
        <v>1929</v>
      </c>
      <c r="M67" s="160" t="e">
        <f>NA()</f>
        <v>#N/A</v>
      </c>
      <c r="N67" s="160" t="e">
        <f>NA()</f>
        <v>#N/A</v>
      </c>
      <c r="O67" s="160">
        <f>IF(ISNUMBER('将来負担比率（分子）の構造'!M$53), IF('将来負担比率（分子）の構造'!M$53 &lt; 0, 0, '将来負担比率（分子）の構造'!M$53), NA())</f>
        <v>2397</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2840</v>
      </c>
      <c r="C72" s="164">
        <f>基金残高に係る経年分析!G55</f>
        <v>3005</v>
      </c>
      <c r="D72" s="164">
        <f>基金残高に係る経年分析!H55</f>
        <v>2306</v>
      </c>
    </row>
    <row r="73" spans="1:16">
      <c r="A73" s="163" t="s">
        <v>72</v>
      </c>
      <c r="B73" s="164">
        <f>基金残高に係る経年分析!F56</f>
        <v>3027</v>
      </c>
      <c r="C73" s="164">
        <f>基金残高に係る経年分析!G56</f>
        <v>3028</v>
      </c>
      <c r="D73" s="164">
        <f>基金残高に係る経年分析!H56</f>
        <v>4049</v>
      </c>
    </row>
    <row r="74" spans="1:16">
      <c r="A74" s="163" t="s">
        <v>73</v>
      </c>
      <c r="B74" s="164">
        <f>基金残高に係る経年分析!F57</f>
        <v>8670</v>
      </c>
      <c r="C74" s="164">
        <f>基金残高に係る経年分析!G57</f>
        <v>8675</v>
      </c>
      <c r="D74" s="164">
        <f>基金残高に係る経年分析!H57</f>
        <v>8755</v>
      </c>
    </row>
  </sheetData>
  <sheetProtection algorithmName="SHA-512" hashValue="RbLZ+w2wWeTIXFnYFAt6cNbd4gfbO+SDF0wFdIitzUM4T5PuQ9kXWzHNaY4OmYRM77DWaOC+pcWfOcsduemAIQ==" saltValue="UITduWTyh8AbSFsDxpRx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211</v>
      </c>
      <c r="DI1" s="774"/>
      <c r="DJ1" s="774"/>
      <c r="DK1" s="774"/>
      <c r="DL1" s="774"/>
      <c r="DM1" s="774"/>
      <c r="DN1" s="775"/>
      <c r="DO1" s="205"/>
      <c r="DP1" s="773" t="s">
        <v>212</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214</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215</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216</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217</v>
      </c>
      <c r="S4" s="716"/>
      <c r="T4" s="716"/>
      <c r="U4" s="716"/>
      <c r="V4" s="716"/>
      <c r="W4" s="716"/>
      <c r="X4" s="716"/>
      <c r="Y4" s="717"/>
      <c r="Z4" s="715" t="s">
        <v>218</v>
      </c>
      <c r="AA4" s="716"/>
      <c r="AB4" s="716"/>
      <c r="AC4" s="717"/>
      <c r="AD4" s="715" t="s">
        <v>219</v>
      </c>
      <c r="AE4" s="716"/>
      <c r="AF4" s="716"/>
      <c r="AG4" s="716"/>
      <c r="AH4" s="716"/>
      <c r="AI4" s="716"/>
      <c r="AJ4" s="716"/>
      <c r="AK4" s="717"/>
      <c r="AL4" s="715" t="s">
        <v>218</v>
      </c>
      <c r="AM4" s="716"/>
      <c r="AN4" s="716"/>
      <c r="AO4" s="717"/>
      <c r="AP4" s="776" t="s">
        <v>220</v>
      </c>
      <c r="AQ4" s="776"/>
      <c r="AR4" s="776"/>
      <c r="AS4" s="776"/>
      <c r="AT4" s="776"/>
      <c r="AU4" s="776"/>
      <c r="AV4" s="776"/>
      <c r="AW4" s="776"/>
      <c r="AX4" s="776"/>
      <c r="AY4" s="776"/>
      <c r="AZ4" s="776"/>
      <c r="BA4" s="776"/>
      <c r="BB4" s="776"/>
      <c r="BC4" s="776"/>
      <c r="BD4" s="776"/>
      <c r="BE4" s="776"/>
      <c r="BF4" s="776"/>
      <c r="BG4" s="776" t="s">
        <v>221</v>
      </c>
      <c r="BH4" s="776"/>
      <c r="BI4" s="776"/>
      <c r="BJ4" s="776"/>
      <c r="BK4" s="776"/>
      <c r="BL4" s="776"/>
      <c r="BM4" s="776"/>
      <c r="BN4" s="776"/>
      <c r="BO4" s="776" t="s">
        <v>218</v>
      </c>
      <c r="BP4" s="776"/>
      <c r="BQ4" s="776"/>
      <c r="BR4" s="776"/>
      <c r="BS4" s="776" t="s">
        <v>222</v>
      </c>
      <c r="BT4" s="776"/>
      <c r="BU4" s="776"/>
      <c r="BV4" s="776"/>
      <c r="BW4" s="776"/>
      <c r="BX4" s="776"/>
      <c r="BY4" s="776"/>
      <c r="BZ4" s="776"/>
      <c r="CA4" s="776"/>
      <c r="CB4" s="776"/>
      <c r="CD4" s="758" t="s">
        <v>223</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224</v>
      </c>
      <c r="C5" s="741"/>
      <c r="D5" s="741"/>
      <c r="E5" s="741"/>
      <c r="F5" s="741"/>
      <c r="G5" s="741"/>
      <c r="H5" s="741"/>
      <c r="I5" s="741"/>
      <c r="J5" s="741"/>
      <c r="K5" s="741"/>
      <c r="L5" s="741"/>
      <c r="M5" s="741"/>
      <c r="N5" s="741"/>
      <c r="O5" s="741"/>
      <c r="P5" s="741"/>
      <c r="Q5" s="742"/>
      <c r="R5" s="706">
        <v>2943594</v>
      </c>
      <c r="S5" s="707"/>
      <c r="T5" s="707"/>
      <c r="U5" s="707"/>
      <c r="V5" s="707"/>
      <c r="W5" s="707"/>
      <c r="X5" s="707"/>
      <c r="Y5" s="753"/>
      <c r="Z5" s="771">
        <v>8.9</v>
      </c>
      <c r="AA5" s="771"/>
      <c r="AB5" s="771"/>
      <c r="AC5" s="771"/>
      <c r="AD5" s="772">
        <v>2943594</v>
      </c>
      <c r="AE5" s="772"/>
      <c r="AF5" s="772"/>
      <c r="AG5" s="772"/>
      <c r="AH5" s="772"/>
      <c r="AI5" s="772"/>
      <c r="AJ5" s="772"/>
      <c r="AK5" s="772"/>
      <c r="AL5" s="754">
        <v>17.3</v>
      </c>
      <c r="AM5" s="723"/>
      <c r="AN5" s="723"/>
      <c r="AO5" s="755"/>
      <c r="AP5" s="740" t="s">
        <v>225</v>
      </c>
      <c r="AQ5" s="741"/>
      <c r="AR5" s="741"/>
      <c r="AS5" s="741"/>
      <c r="AT5" s="741"/>
      <c r="AU5" s="741"/>
      <c r="AV5" s="741"/>
      <c r="AW5" s="741"/>
      <c r="AX5" s="741"/>
      <c r="AY5" s="741"/>
      <c r="AZ5" s="741"/>
      <c r="BA5" s="741"/>
      <c r="BB5" s="741"/>
      <c r="BC5" s="741"/>
      <c r="BD5" s="741"/>
      <c r="BE5" s="741"/>
      <c r="BF5" s="742"/>
      <c r="BG5" s="641">
        <v>2926612</v>
      </c>
      <c r="BH5" s="644"/>
      <c r="BI5" s="644"/>
      <c r="BJ5" s="644"/>
      <c r="BK5" s="644"/>
      <c r="BL5" s="644"/>
      <c r="BM5" s="644"/>
      <c r="BN5" s="645"/>
      <c r="BO5" s="703">
        <v>99.4</v>
      </c>
      <c r="BP5" s="703"/>
      <c r="BQ5" s="703"/>
      <c r="BR5" s="703"/>
      <c r="BS5" s="704">
        <v>30760</v>
      </c>
      <c r="BT5" s="704"/>
      <c r="BU5" s="704"/>
      <c r="BV5" s="704"/>
      <c r="BW5" s="704"/>
      <c r="BX5" s="704"/>
      <c r="BY5" s="704"/>
      <c r="BZ5" s="704"/>
      <c r="CA5" s="704"/>
      <c r="CB5" s="745"/>
      <c r="CD5" s="758" t="s">
        <v>220</v>
      </c>
      <c r="CE5" s="759"/>
      <c r="CF5" s="759"/>
      <c r="CG5" s="759"/>
      <c r="CH5" s="759"/>
      <c r="CI5" s="759"/>
      <c r="CJ5" s="759"/>
      <c r="CK5" s="759"/>
      <c r="CL5" s="759"/>
      <c r="CM5" s="759"/>
      <c r="CN5" s="759"/>
      <c r="CO5" s="759"/>
      <c r="CP5" s="759"/>
      <c r="CQ5" s="760"/>
      <c r="CR5" s="758" t="s">
        <v>226</v>
      </c>
      <c r="CS5" s="759"/>
      <c r="CT5" s="759"/>
      <c r="CU5" s="759"/>
      <c r="CV5" s="759"/>
      <c r="CW5" s="759"/>
      <c r="CX5" s="759"/>
      <c r="CY5" s="760"/>
      <c r="CZ5" s="758" t="s">
        <v>218</v>
      </c>
      <c r="DA5" s="759"/>
      <c r="DB5" s="759"/>
      <c r="DC5" s="760"/>
      <c r="DD5" s="758" t="s">
        <v>227</v>
      </c>
      <c r="DE5" s="759"/>
      <c r="DF5" s="759"/>
      <c r="DG5" s="759"/>
      <c r="DH5" s="759"/>
      <c r="DI5" s="759"/>
      <c r="DJ5" s="759"/>
      <c r="DK5" s="759"/>
      <c r="DL5" s="759"/>
      <c r="DM5" s="759"/>
      <c r="DN5" s="759"/>
      <c r="DO5" s="759"/>
      <c r="DP5" s="760"/>
      <c r="DQ5" s="758" t="s">
        <v>228</v>
      </c>
      <c r="DR5" s="759"/>
      <c r="DS5" s="759"/>
      <c r="DT5" s="759"/>
      <c r="DU5" s="759"/>
      <c r="DV5" s="759"/>
      <c r="DW5" s="759"/>
      <c r="DX5" s="759"/>
      <c r="DY5" s="759"/>
      <c r="DZ5" s="759"/>
      <c r="EA5" s="759"/>
      <c r="EB5" s="759"/>
      <c r="EC5" s="760"/>
    </row>
    <row r="6" spans="2:143" ht="11.25" customHeight="1">
      <c r="B6" s="638" t="s">
        <v>229</v>
      </c>
      <c r="C6" s="639"/>
      <c r="D6" s="639"/>
      <c r="E6" s="639"/>
      <c r="F6" s="639"/>
      <c r="G6" s="639"/>
      <c r="H6" s="639"/>
      <c r="I6" s="639"/>
      <c r="J6" s="639"/>
      <c r="K6" s="639"/>
      <c r="L6" s="639"/>
      <c r="M6" s="639"/>
      <c r="N6" s="639"/>
      <c r="O6" s="639"/>
      <c r="P6" s="639"/>
      <c r="Q6" s="640"/>
      <c r="R6" s="641">
        <v>188017</v>
      </c>
      <c r="S6" s="644"/>
      <c r="T6" s="644"/>
      <c r="U6" s="644"/>
      <c r="V6" s="644"/>
      <c r="W6" s="644"/>
      <c r="X6" s="644"/>
      <c r="Y6" s="645"/>
      <c r="Z6" s="703">
        <v>0.6</v>
      </c>
      <c r="AA6" s="703"/>
      <c r="AB6" s="703"/>
      <c r="AC6" s="703"/>
      <c r="AD6" s="704">
        <v>188017</v>
      </c>
      <c r="AE6" s="704"/>
      <c r="AF6" s="704"/>
      <c r="AG6" s="704"/>
      <c r="AH6" s="704"/>
      <c r="AI6" s="704"/>
      <c r="AJ6" s="704"/>
      <c r="AK6" s="704"/>
      <c r="AL6" s="646">
        <v>1.1000000000000001</v>
      </c>
      <c r="AM6" s="647"/>
      <c r="AN6" s="647"/>
      <c r="AO6" s="705"/>
      <c r="AP6" s="638" t="s">
        <v>230</v>
      </c>
      <c r="AQ6" s="639"/>
      <c r="AR6" s="639"/>
      <c r="AS6" s="639"/>
      <c r="AT6" s="639"/>
      <c r="AU6" s="639"/>
      <c r="AV6" s="639"/>
      <c r="AW6" s="639"/>
      <c r="AX6" s="639"/>
      <c r="AY6" s="639"/>
      <c r="AZ6" s="639"/>
      <c r="BA6" s="639"/>
      <c r="BB6" s="639"/>
      <c r="BC6" s="639"/>
      <c r="BD6" s="639"/>
      <c r="BE6" s="639"/>
      <c r="BF6" s="640"/>
      <c r="BG6" s="641">
        <v>2926612</v>
      </c>
      <c r="BH6" s="644"/>
      <c r="BI6" s="644"/>
      <c r="BJ6" s="644"/>
      <c r="BK6" s="644"/>
      <c r="BL6" s="644"/>
      <c r="BM6" s="644"/>
      <c r="BN6" s="645"/>
      <c r="BO6" s="703">
        <v>99.4</v>
      </c>
      <c r="BP6" s="703"/>
      <c r="BQ6" s="703"/>
      <c r="BR6" s="703"/>
      <c r="BS6" s="704">
        <v>30760</v>
      </c>
      <c r="BT6" s="704"/>
      <c r="BU6" s="704"/>
      <c r="BV6" s="704"/>
      <c r="BW6" s="704"/>
      <c r="BX6" s="704"/>
      <c r="BY6" s="704"/>
      <c r="BZ6" s="704"/>
      <c r="CA6" s="704"/>
      <c r="CB6" s="745"/>
      <c r="CD6" s="712" t="s">
        <v>231</v>
      </c>
      <c r="CE6" s="713"/>
      <c r="CF6" s="713"/>
      <c r="CG6" s="713"/>
      <c r="CH6" s="713"/>
      <c r="CI6" s="713"/>
      <c r="CJ6" s="713"/>
      <c r="CK6" s="713"/>
      <c r="CL6" s="713"/>
      <c r="CM6" s="713"/>
      <c r="CN6" s="713"/>
      <c r="CO6" s="713"/>
      <c r="CP6" s="713"/>
      <c r="CQ6" s="714"/>
      <c r="CR6" s="641">
        <v>184436</v>
      </c>
      <c r="CS6" s="644"/>
      <c r="CT6" s="644"/>
      <c r="CU6" s="644"/>
      <c r="CV6" s="644"/>
      <c r="CW6" s="644"/>
      <c r="CX6" s="644"/>
      <c r="CY6" s="645"/>
      <c r="CZ6" s="754">
        <v>0.6</v>
      </c>
      <c r="DA6" s="723"/>
      <c r="DB6" s="723"/>
      <c r="DC6" s="757"/>
      <c r="DD6" s="649" t="s">
        <v>123</v>
      </c>
      <c r="DE6" s="644"/>
      <c r="DF6" s="644"/>
      <c r="DG6" s="644"/>
      <c r="DH6" s="644"/>
      <c r="DI6" s="644"/>
      <c r="DJ6" s="644"/>
      <c r="DK6" s="644"/>
      <c r="DL6" s="644"/>
      <c r="DM6" s="644"/>
      <c r="DN6" s="644"/>
      <c r="DO6" s="644"/>
      <c r="DP6" s="645"/>
      <c r="DQ6" s="649">
        <v>184436</v>
      </c>
      <c r="DR6" s="644"/>
      <c r="DS6" s="644"/>
      <c r="DT6" s="644"/>
      <c r="DU6" s="644"/>
      <c r="DV6" s="644"/>
      <c r="DW6" s="644"/>
      <c r="DX6" s="644"/>
      <c r="DY6" s="644"/>
      <c r="DZ6" s="644"/>
      <c r="EA6" s="644"/>
      <c r="EB6" s="644"/>
      <c r="EC6" s="684"/>
    </row>
    <row r="7" spans="2:143" ht="11.25" customHeight="1">
      <c r="B7" s="638" t="s">
        <v>232</v>
      </c>
      <c r="C7" s="639"/>
      <c r="D7" s="639"/>
      <c r="E7" s="639"/>
      <c r="F7" s="639"/>
      <c r="G7" s="639"/>
      <c r="H7" s="639"/>
      <c r="I7" s="639"/>
      <c r="J7" s="639"/>
      <c r="K7" s="639"/>
      <c r="L7" s="639"/>
      <c r="M7" s="639"/>
      <c r="N7" s="639"/>
      <c r="O7" s="639"/>
      <c r="P7" s="639"/>
      <c r="Q7" s="640"/>
      <c r="R7" s="641">
        <v>5433</v>
      </c>
      <c r="S7" s="644"/>
      <c r="T7" s="644"/>
      <c r="U7" s="644"/>
      <c r="V7" s="644"/>
      <c r="W7" s="644"/>
      <c r="X7" s="644"/>
      <c r="Y7" s="645"/>
      <c r="Z7" s="703">
        <v>0</v>
      </c>
      <c r="AA7" s="703"/>
      <c r="AB7" s="703"/>
      <c r="AC7" s="703"/>
      <c r="AD7" s="704">
        <v>5433</v>
      </c>
      <c r="AE7" s="704"/>
      <c r="AF7" s="704"/>
      <c r="AG7" s="704"/>
      <c r="AH7" s="704"/>
      <c r="AI7" s="704"/>
      <c r="AJ7" s="704"/>
      <c r="AK7" s="704"/>
      <c r="AL7" s="646">
        <v>0</v>
      </c>
      <c r="AM7" s="647"/>
      <c r="AN7" s="647"/>
      <c r="AO7" s="705"/>
      <c r="AP7" s="638" t="s">
        <v>233</v>
      </c>
      <c r="AQ7" s="639"/>
      <c r="AR7" s="639"/>
      <c r="AS7" s="639"/>
      <c r="AT7" s="639"/>
      <c r="AU7" s="639"/>
      <c r="AV7" s="639"/>
      <c r="AW7" s="639"/>
      <c r="AX7" s="639"/>
      <c r="AY7" s="639"/>
      <c r="AZ7" s="639"/>
      <c r="BA7" s="639"/>
      <c r="BB7" s="639"/>
      <c r="BC7" s="639"/>
      <c r="BD7" s="639"/>
      <c r="BE7" s="639"/>
      <c r="BF7" s="640"/>
      <c r="BG7" s="641">
        <v>1388737</v>
      </c>
      <c r="BH7" s="644"/>
      <c r="BI7" s="644"/>
      <c r="BJ7" s="644"/>
      <c r="BK7" s="644"/>
      <c r="BL7" s="644"/>
      <c r="BM7" s="644"/>
      <c r="BN7" s="645"/>
      <c r="BO7" s="703">
        <v>47.2</v>
      </c>
      <c r="BP7" s="703"/>
      <c r="BQ7" s="703"/>
      <c r="BR7" s="703"/>
      <c r="BS7" s="704">
        <v>30760</v>
      </c>
      <c r="BT7" s="704"/>
      <c r="BU7" s="704"/>
      <c r="BV7" s="704"/>
      <c r="BW7" s="704"/>
      <c r="BX7" s="704"/>
      <c r="BY7" s="704"/>
      <c r="BZ7" s="704"/>
      <c r="CA7" s="704"/>
      <c r="CB7" s="745"/>
      <c r="CD7" s="685" t="s">
        <v>234</v>
      </c>
      <c r="CE7" s="682"/>
      <c r="CF7" s="682"/>
      <c r="CG7" s="682"/>
      <c r="CH7" s="682"/>
      <c r="CI7" s="682"/>
      <c r="CJ7" s="682"/>
      <c r="CK7" s="682"/>
      <c r="CL7" s="682"/>
      <c r="CM7" s="682"/>
      <c r="CN7" s="682"/>
      <c r="CO7" s="682"/>
      <c r="CP7" s="682"/>
      <c r="CQ7" s="683"/>
      <c r="CR7" s="641">
        <v>4844659</v>
      </c>
      <c r="CS7" s="644"/>
      <c r="CT7" s="644"/>
      <c r="CU7" s="644"/>
      <c r="CV7" s="644"/>
      <c r="CW7" s="644"/>
      <c r="CX7" s="644"/>
      <c r="CY7" s="645"/>
      <c r="CZ7" s="703">
        <v>15.1</v>
      </c>
      <c r="DA7" s="703"/>
      <c r="DB7" s="703"/>
      <c r="DC7" s="703"/>
      <c r="DD7" s="649">
        <v>392833</v>
      </c>
      <c r="DE7" s="644"/>
      <c r="DF7" s="644"/>
      <c r="DG7" s="644"/>
      <c r="DH7" s="644"/>
      <c r="DI7" s="644"/>
      <c r="DJ7" s="644"/>
      <c r="DK7" s="644"/>
      <c r="DL7" s="644"/>
      <c r="DM7" s="644"/>
      <c r="DN7" s="644"/>
      <c r="DO7" s="644"/>
      <c r="DP7" s="645"/>
      <c r="DQ7" s="649">
        <v>3626269</v>
      </c>
      <c r="DR7" s="644"/>
      <c r="DS7" s="644"/>
      <c r="DT7" s="644"/>
      <c r="DU7" s="644"/>
      <c r="DV7" s="644"/>
      <c r="DW7" s="644"/>
      <c r="DX7" s="644"/>
      <c r="DY7" s="644"/>
      <c r="DZ7" s="644"/>
      <c r="EA7" s="644"/>
      <c r="EB7" s="644"/>
      <c r="EC7" s="684"/>
    </row>
    <row r="8" spans="2:143" ht="11.25" customHeight="1">
      <c r="B8" s="638" t="s">
        <v>235</v>
      </c>
      <c r="C8" s="639"/>
      <c r="D8" s="639"/>
      <c r="E8" s="639"/>
      <c r="F8" s="639"/>
      <c r="G8" s="639"/>
      <c r="H8" s="639"/>
      <c r="I8" s="639"/>
      <c r="J8" s="639"/>
      <c r="K8" s="639"/>
      <c r="L8" s="639"/>
      <c r="M8" s="639"/>
      <c r="N8" s="639"/>
      <c r="O8" s="639"/>
      <c r="P8" s="639"/>
      <c r="Q8" s="640"/>
      <c r="R8" s="641">
        <v>9879</v>
      </c>
      <c r="S8" s="644"/>
      <c r="T8" s="644"/>
      <c r="U8" s="644"/>
      <c r="V8" s="644"/>
      <c r="W8" s="644"/>
      <c r="X8" s="644"/>
      <c r="Y8" s="645"/>
      <c r="Z8" s="703">
        <v>0</v>
      </c>
      <c r="AA8" s="703"/>
      <c r="AB8" s="703"/>
      <c r="AC8" s="703"/>
      <c r="AD8" s="704">
        <v>9879</v>
      </c>
      <c r="AE8" s="704"/>
      <c r="AF8" s="704"/>
      <c r="AG8" s="704"/>
      <c r="AH8" s="704"/>
      <c r="AI8" s="704"/>
      <c r="AJ8" s="704"/>
      <c r="AK8" s="704"/>
      <c r="AL8" s="646">
        <v>0.1</v>
      </c>
      <c r="AM8" s="647"/>
      <c r="AN8" s="647"/>
      <c r="AO8" s="705"/>
      <c r="AP8" s="638" t="s">
        <v>236</v>
      </c>
      <c r="AQ8" s="639"/>
      <c r="AR8" s="639"/>
      <c r="AS8" s="639"/>
      <c r="AT8" s="639"/>
      <c r="AU8" s="639"/>
      <c r="AV8" s="639"/>
      <c r="AW8" s="639"/>
      <c r="AX8" s="639"/>
      <c r="AY8" s="639"/>
      <c r="AZ8" s="639"/>
      <c r="BA8" s="639"/>
      <c r="BB8" s="639"/>
      <c r="BC8" s="639"/>
      <c r="BD8" s="639"/>
      <c r="BE8" s="639"/>
      <c r="BF8" s="640"/>
      <c r="BG8" s="641">
        <v>45887</v>
      </c>
      <c r="BH8" s="644"/>
      <c r="BI8" s="644"/>
      <c r="BJ8" s="644"/>
      <c r="BK8" s="644"/>
      <c r="BL8" s="644"/>
      <c r="BM8" s="644"/>
      <c r="BN8" s="645"/>
      <c r="BO8" s="703">
        <v>1.6</v>
      </c>
      <c r="BP8" s="703"/>
      <c r="BQ8" s="703"/>
      <c r="BR8" s="703"/>
      <c r="BS8" s="649" t="s">
        <v>123</v>
      </c>
      <c r="BT8" s="644"/>
      <c r="BU8" s="644"/>
      <c r="BV8" s="644"/>
      <c r="BW8" s="644"/>
      <c r="BX8" s="644"/>
      <c r="BY8" s="644"/>
      <c r="BZ8" s="644"/>
      <c r="CA8" s="644"/>
      <c r="CB8" s="684"/>
      <c r="CD8" s="685" t="s">
        <v>237</v>
      </c>
      <c r="CE8" s="682"/>
      <c r="CF8" s="682"/>
      <c r="CG8" s="682"/>
      <c r="CH8" s="682"/>
      <c r="CI8" s="682"/>
      <c r="CJ8" s="682"/>
      <c r="CK8" s="682"/>
      <c r="CL8" s="682"/>
      <c r="CM8" s="682"/>
      <c r="CN8" s="682"/>
      <c r="CO8" s="682"/>
      <c r="CP8" s="682"/>
      <c r="CQ8" s="683"/>
      <c r="CR8" s="641">
        <v>6748339</v>
      </c>
      <c r="CS8" s="644"/>
      <c r="CT8" s="644"/>
      <c r="CU8" s="644"/>
      <c r="CV8" s="644"/>
      <c r="CW8" s="644"/>
      <c r="CX8" s="644"/>
      <c r="CY8" s="645"/>
      <c r="CZ8" s="703">
        <v>21.1</v>
      </c>
      <c r="DA8" s="703"/>
      <c r="DB8" s="703"/>
      <c r="DC8" s="703"/>
      <c r="DD8" s="649">
        <v>89940</v>
      </c>
      <c r="DE8" s="644"/>
      <c r="DF8" s="644"/>
      <c r="DG8" s="644"/>
      <c r="DH8" s="644"/>
      <c r="DI8" s="644"/>
      <c r="DJ8" s="644"/>
      <c r="DK8" s="644"/>
      <c r="DL8" s="644"/>
      <c r="DM8" s="644"/>
      <c r="DN8" s="644"/>
      <c r="DO8" s="644"/>
      <c r="DP8" s="645"/>
      <c r="DQ8" s="649">
        <v>3324193</v>
      </c>
      <c r="DR8" s="644"/>
      <c r="DS8" s="644"/>
      <c r="DT8" s="644"/>
      <c r="DU8" s="644"/>
      <c r="DV8" s="644"/>
      <c r="DW8" s="644"/>
      <c r="DX8" s="644"/>
      <c r="DY8" s="644"/>
      <c r="DZ8" s="644"/>
      <c r="EA8" s="644"/>
      <c r="EB8" s="644"/>
      <c r="EC8" s="684"/>
    </row>
    <row r="9" spans="2:143" ht="11.25" customHeight="1">
      <c r="B9" s="638" t="s">
        <v>238</v>
      </c>
      <c r="C9" s="639"/>
      <c r="D9" s="639"/>
      <c r="E9" s="639"/>
      <c r="F9" s="639"/>
      <c r="G9" s="639"/>
      <c r="H9" s="639"/>
      <c r="I9" s="639"/>
      <c r="J9" s="639"/>
      <c r="K9" s="639"/>
      <c r="L9" s="639"/>
      <c r="M9" s="639"/>
      <c r="N9" s="639"/>
      <c r="O9" s="639"/>
      <c r="P9" s="639"/>
      <c r="Q9" s="640"/>
      <c r="R9" s="641">
        <v>10210</v>
      </c>
      <c r="S9" s="644"/>
      <c r="T9" s="644"/>
      <c r="U9" s="644"/>
      <c r="V9" s="644"/>
      <c r="W9" s="644"/>
      <c r="X9" s="644"/>
      <c r="Y9" s="645"/>
      <c r="Z9" s="703">
        <v>0</v>
      </c>
      <c r="AA9" s="703"/>
      <c r="AB9" s="703"/>
      <c r="AC9" s="703"/>
      <c r="AD9" s="704">
        <v>10210</v>
      </c>
      <c r="AE9" s="704"/>
      <c r="AF9" s="704"/>
      <c r="AG9" s="704"/>
      <c r="AH9" s="704"/>
      <c r="AI9" s="704"/>
      <c r="AJ9" s="704"/>
      <c r="AK9" s="704"/>
      <c r="AL9" s="646">
        <v>0.1</v>
      </c>
      <c r="AM9" s="647"/>
      <c r="AN9" s="647"/>
      <c r="AO9" s="705"/>
      <c r="AP9" s="638" t="s">
        <v>239</v>
      </c>
      <c r="AQ9" s="639"/>
      <c r="AR9" s="639"/>
      <c r="AS9" s="639"/>
      <c r="AT9" s="639"/>
      <c r="AU9" s="639"/>
      <c r="AV9" s="639"/>
      <c r="AW9" s="639"/>
      <c r="AX9" s="639"/>
      <c r="AY9" s="639"/>
      <c r="AZ9" s="639"/>
      <c r="BA9" s="639"/>
      <c r="BB9" s="639"/>
      <c r="BC9" s="639"/>
      <c r="BD9" s="639"/>
      <c r="BE9" s="639"/>
      <c r="BF9" s="640"/>
      <c r="BG9" s="641">
        <v>1172713</v>
      </c>
      <c r="BH9" s="644"/>
      <c r="BI9" s="644"/>
      <c r="BJ9" s="644"/>
      <c r="BK9" s="644"/>
      <c r="BL9" s="644"/>
      <c r="BM9" s="644"/>
      <c r="BN9" s="645"/>
      <c r="BO9" s="703">
        <v>39.799999999999997</v>
      </c>
      <c r="BP9" s="703"/>
      <c r="BQ9" s="703"/>
      <c r="BR9" s="703"/>
      <c r="BS9" s="649" t="s">
        <v>123</v>
      </c>
      <c r="BT9" s="644"/>
      <c r="BU9" s="644"/>
      <c r="BV9" s="644"/>
      <c r="BW9" s="644"/>
      <c r="BX9" s="644"/>
      <c r="BY9" s="644"/>
      <c r="BZ9" s="644"/>
      <c r="CA9" s="644"/>
      <c r="CB9" s="684"/>
      <c r="CD9" s="685" t="s">
        <v>240</v>
      </c>
      <c r="CE9" s="682"/>
      <c r="CF9" s="682"/>
      <c r="CG9" s="682"/>
      <c r="CH9" s="682"/>
      <c r="CI9" s="682"/>
      <c r="CJ9" s="682"/>
      <c r="CK9" s="682"/>
      <c r="CL9" s="682"/>
      <c r="CM9" s="682"/>
      <c r="CN9" s="682"/>
      <c r="CO9" s="682"/>
      <c r="CP9" s="682"/>
      <c r="CQ9" s="683"/>
      <c r="CR9" s="641">
        <v>4329894</v>
      </c>
      <c r="CS9" s="644"/>
      <c r="CT9" s="644"/>
      <c r="CU9" s="644"/>
      <c r="CV9" s="644"/>
      <c r="CW9" s="644"/>
      <c r="CX9" s="644"/>
      <c r="CY9" s="645"/>
      <c r="CZ9" s="703">
        <v>13.5</v>
      </c>
      <c r="DA9" s="703"/>
      <c r="DB9" s="703"/>
      <c r="DC9" s="703"/>
      <c r="DD9" s="649">
        <v>865793</v>
      </c>
      <c r="DE9" s="644"/>
      <c r="DF9" s="644"/>
      <c r="DG9" s="644"/>
      <c r="DH9" s="644"/>
      <c r="DI9" s="644"/>
      <c r="DJ9" s="644"/>
      <c r="DK9" s="644"/>
      <c r="DL9" s="644"/>
      <c r="DM9" s="644"/>
      <c r="DN9" s="644"/>
      <c r="DO9" s="644"/>
      <c r="DP9" s="645"/>
      <c r="DQ9" s="649">
        <v>2969708</v>
      </c>
      <c r="DR9" s="644"/>
      <c r="DS9" s="644"/>
      <c r="DT9" s="644"/>
      <c r="DU9" s="644"/>
      <c r="DV9" s="644"/>
      <c r="DW9" s="644"/>
      <c r="DX9" s="644"/>
      <c r="DY9" s="644"/>
      <c r="DZ9" s="644"/>
      <c r="EA9" s="644"/>
      <c r="EB9" s="644"/>
      <c r="EC9" s="684"/>
    </row>
    <row r="10" spans="2:143" ht="11.25" customHeight="1">
      <c r="B10" s="638" t="s">
        <v>241</v>
      </c>
      <c r="C10" s="639"/>
      <c r="D10" s="639"/>
      <c r="E10" s="639"/>
      <c r="F10" s="639"/>
      <c r="G10" s="639"/>
      <c r="H10" s="639"/>
      <c r="I10" s="639"/>
      <c r="J10" s="639"/>
      <c r="K10" s="639"/>
      <c r="L10" s="639"/>
      <c r="M10" s="639"/>
      <c r="N10" s="639"/>
      <c r="O10" s="639"/>
      <c r="P10" s="639"/>
      <c r="Q10" s="640"/>
      <c r="R10" s="641" t="s">
        <v>242</v>
      </c>
      <c r="S10" s="644"/>
      <c r="T10" s="644"/>
      <c r="U10" s="644"/>
      <c r="V10" s="644"/>
      <c r="W10" s="644"/>
      <c r="X10" s="644"/>
      <c r="Y10" s="645"/>
      <c r="Z10" s="703" t="s">
        <v>242</v>
      </c>
      <c r="AA10" s="703"/>
      <c r="AB10" s="703"/>
      <c r="AC10" s="703"/>
      <c r="AD10" s="704" t="s">
        <v>123</v>
      </c>
      <c r="AE10" s="704"/>
      <c r="AF10" s="704"/>
      <c r="AG10" s="704"/>
      <c r="AH10" s="704"/>
      <c r="AI10" s="704"/>
      <c r="AJ10" s="704"/>
      <c r="AK10" s="704"/>
      <c r="AL10" s="646" t="s">
        <v>123</v>
      </c>
      <c r="AM10" s="647"/>
      <c r="AN10" s="647"/>
      <c r="AO10" s="705"/>
      <c r="AP10" s="638" t="s">
        <v>243</v>
      </c>
      <c r="AQ10" s="639"/>
      <c r="AR10" s="639"/>
      <c r="AS10" s="639"/>
      <c r="AT10" s="639"/>
      <c r="AU10" s="639"/>
      <c r="AV10" s="639"/>
      <c r="AW10" s="639"/>
      <c r="AX10" s="639"/>
      <c r="AY10" s="639"/>
      <c r="AZ10" s="639"/>
      <c r="BA10" s="639"/>
      <c r="BB10" s="639"/>
      <c r="BC10" s="639"/>
      <c r="BD10" s="639"/>
      <c r="BE10" s="639"/>
      <c r="BF10" s="640"/>
      <c r="BG10" s="641">
        <v>81833</v>
      </c>
      <c r="BH10" s="644"/>
      <c r="BI10" s="644"/>
      <c r="BJ10" s="644"/>
      <c r="BK10" s="644"/>
      <c r="BL10" s="644"/>
      <c r="BM10" s="644"/>
      <c r="BN10" s="645"/>
      <c r="BO10" s="703">
        <v>2.8</v>
      </c>
      <c r="BP10" s="703"/>
      <c r="BQ10" s="703"/>
      <c r="BR10" s="703"/>
      <c r="BS10" s="649">
        <v>13604</v>
      </c>
      <c r="BT10" s="644"/>
      <c r="BU10" s="644"/>
      <c r="BV10" s="644"/>
      <c r="BW10" s="644"/>
      <c r="BX10" s="644"/>
      <c r="BY10" s="644"/>
      <c r="BZ10" s="644"/>
      <c r="CA10" s="644"/>
      <c r="CB10" s="684"/>
      <c r="CD10" s="685" t="s">
        <v>244</v>
      </c>
      <c r="CE10" s="682"/>
      <c r="CF10" s="682"/>
      <c r="CG10" s="682"/>
      <c r="CH10" s="682"/>
      <c r="CI10" s="682"/>
      <c r="CJ10" s="682"/>
      <c r="CK10" s="682"/>
      <c r="CL10" s="682"/>
      <c r="CM10" s="682"/>
      <c r="CN10" s="682"/>
      <c r="CO10" s="682"/>
      <c r="CP10" s="682"/>
      <c r="CQ10" s="683"/>
      <c r="CR10" s="641" t="s">
        <v>242</v>
      </c>
      <c r="CS10" s="644"/>
      <c r="CT10" s="644"/>
      <c r="CU10" s="644"/>
      <c r="CV10" s="644"/>
      <c r="CW10" s="644"/>
      <c r="CX10" s="644"/>
      <c r="CY10" s="645"/>
      <c r="CZ10" s="703" t="s">
        <v>123</v>
      </c>
      <c r="DA10" s="703"/>
      <c r="DB10" s="703"/>
      <c r="DC10" s="703"/>
      <c r="DD10" s="649" t="s">
        <v>242</v>
      </c>
      <c r="DE10" s="644"/>
      <c r="DF10" s="644"/>
      <c r="DG10" s="644"/>
      <c r="DH10" s="644"/>
      <c r="DI10" s="644"/>
      <c r="DJ10" s="644"/>
      <c r="DK10" s="644"/>
      <c r="DL10" s="644"/>
      <c r="DM10" s="644"/>
      <c r="DN10" s="644"/>
      <c r="DO10" s="644"/>
      <c r="DP10" s="645"/>
      <c r="DQ10" s="649" t="s">
        <v>123</v>
      </c>
      <c r="DR10" s="644"/>
      <c r="DS10" s="644"/>
      <c r="DT10" s="644"/>
      <c r="DU10" s="644"/>
      <c r="DV10" s="644"/>
      <c r="DW10" s="644"/>
      <c r="DX10" s="644"/>
      <c r="DY10" s="644"/>
      <c r="DZ10" s="644"/>
      <c r="EA10" s="644"/>
      <c r="EB10" s="644"/>
      <c r="EC10" s="684"/>
    </row>
    <row r="11" spans="2:143" ht="11.25" customHeight="1">
      <c r="B11" s="638" t="s">
        <v>245</v>
      </c>
      <c r="C11" s="639"/>
      <c r="D11" s="639"/>
      <c r="E11" s="639"/>
      <c r="F11" s="639"/>
      <c r="G11" s="639"/>
      <c r="H11" s="639"/>
      <c r="I11" s="639"/>
      <c r="J11" s="639"/>
      <c r="K11" s="639"/>
      <c r="L11" s="639"/>
      <c r="M11" s="639"/>
      <c r="N11" s="639"/>
      <c r="O11" s="639"/>
      <c r="P11" s="639"/>
      <c r="Q11" s="640"/>
      <c r="R11" s="641" t="s">
        <v>123</v>
      </c>
      <c r="S11" s="644"/>
      <c r="T11" s="644"/>
      <c r="U11" s="644"/>
      <c r="V11" s="644"/>
      <c r="W11" s="644"/>
      <c r="X11" s="644"/>
      <c r="Y11" s="645"/>
      <c r="Z11" s="703" t="s">
        <v>123</v>
      </c>
      <c r="AA11" s="703"/>
      <c r="AB11" s="703"/>
      <c r="AC11" s="703"/>
      <c r="AD11" s="704" t="s">
        <v>123</v>
      </c>
      <c r="AE11" s="704"/>
      <c r="AF11" s="704"/>
      <c r="AG11" s="704"/>
      <c r="AH11" s="704"/>
      <c r="AI11" s="704"/>
      <c r="AJ11" s="704"/>
      <c r="AK11" s="704"/>
      <c r="AL11" s="646" t="s">
        <v>242</v>
      </c>
      <c r="AM11" s="647"/>
      <c r="AN11" s="647"/>
      <c r="AO11" s="705"/>
      <c r="AP11" s="638" t="s">
        <v>246</v>
      </c>
      <c r="AQ11" s="639"/>
      <c r="AR11" s="639"/>
      <c r="AS11" s="639"/>
      <c r="AT11" s="639"/>
      <c r="AU11" s="639"/>
      <c r="AV11" s="639"/>
      <c r="AW11" s="639"/>
      <c r="AX11" s="639"/>
      <c r="AY11" s="639"/>
      <c r="AZ11" s="639"/>
      <c r="BA11" s="639"/>
      <c r="BB11" s="639"/>
      <c r="BC11" s="639"/>
      <c r="BD11" s="639"/>
      <c r="BE11" s="639"/>
      <c r="BF11" s="640"/>
      <c r="BG11" s="641">
        <v>88304</v>
      </c>
      <c r="BH11" s="644"/>
      <c r="BI11" s="644"/>
      <c r="BJ11" s="644"/>
      <c r="BK11" s="644"/>
      <c r="BL11" s="644"/>
      <c r="BM11" s="644"/>
      <c r="BN11" s="645"/>
      <c r="BO11" s="703">
        <v>3</v>
      </c>
      <c r="BP11" s="703"/>
      <c r="BQ11" s="703"/>
      <c r="BR11" s="703"/>
      <c r="BS11" s="649">
        <v>17156</v>
      </c>
      <c r="BT11" s="644"/>
      <c r="BU11" s="644"/>
      <c r="BV11" s="644"/>
      <c r="BW11" s="644"/>
      <c r="BX11" s="644"/>
      <c r="BY11" s="644"/>
      <c r="BZ11" s="644"/>
      <c r="CA11" s="644"/>
      <c r="CB11" s="684"/>
      <c r="CD11" s="685" t="s">
        <v>247</v>
      </c>
      <c r="CE11" s="682"/>
      <c r="CF11" s="682"/>
      <c r="CG11" s="682"/>
      <c r="CH11" s="682"/>
      <c r="CI11" s="682"/>
      <c r="CJ11" s="682"/>
      <c r="CK11" s="682"/>
      <c r="CL11" s="682"/>
      <c r="CM11" s="682"/>
      <c r="CN11" s="682"/>
      <c r="CO11" s="682"/>
      <c r="CP11" s="682"/>
      <c r="CQ11" s="683"/>
      <c r="CR11" s="641">
        <v>3661294</v>
      </c>
      <c r="CS11" s="644"/>
      <c r="CT11" s="644"/>
      <c r="CU11" s="644"/>
      <c r="CV11" s="644"/>
      <c r="CW11" s="644"/>
      <c r="CX11" s="644"/>
      <c r="CY11" s="645"/>
      <c r="CZ11" s="703">
        <v>11.4</v>
      </c>
      <c r="DA11" s="703"/>
      <c r="DB11" s="703"/>
      <c r="DC11" s="703"/>
      <c r="DD11" s="649">
        <v>1877042</v>
      </c>
      <c r="DE11" s="644"/>
      <c r="DF11" s="644"/>
      <c r="DG11" s="644"/>
      <c r="DH11" s="644"/>
      <c r="DI11" s="644"/>
      <c r="DJ11" s="644"/>
      <c r="DK11" s="644"/>
      <c r="DL11" s="644"/>
      <c r="DM11" s="644"/>
      <c r="DN11" s="644"/>
      <c r="DO11" s="644"/>
      <c r="DP11" s="645"/>
      <c r="DQ11" s="649">
        <v>808737</v>
      </c>
      <c r="DR11" s="644"/>
      <c r="DS11" s="644"/>
      <c r="DT11" s="644"/>
      <c r="DU11" s="644"/>
      <c r="DV11" s="644"/>
      <c r="DW11" s="644"/>
      <c r="DX11" s="644"/>
      <c r="DY11" s="644"/>
      <c r="DZ11" s="644"/>
      <c r="EA11" s="644"/>
      <c r="EB11" s="644"/>
      <c r="EC11" s="684"/>
    </row>
    <row r="12" spans="2:143" ht="11.25" customHeight="1">
      <c r="B12" s="638" t="s">
        <v>248</v>
      </c>
      <c r="C12" s="639"/>
      <c r="D12" s="639"/>
      <c r="E12" s="639"/>
      <c r="F12" s="639"/>
      <c r="G12" s="639"/>
      <c r="H12" s="639"/>
      <c r="I12" s="639"/>
      <c r="J12" s="639"/>
      <c r="K12" s="639"/>
      <c r="L12" s="639"/>
      <c r="M12" s="639"/>
      <c r="N12" s="639"/>
      <c r="O12" s="639"/>
      <c r="P12" s="639"/>
      <c r="Q12" s="640"/>
      <c r="R12" s="641">
        <v>539740</v>
      </c>
      <c r="S12" s="644"/>
      <c r="T12" s="644"/>
      <c r="U12" s="644"/>
      <c r="V12" s="644"/>
      <c r="W12" s="644"/>
      <c r="X12" s="644"/>
      <c r="Y12" s="645"/>
      <c r="Z12" s="703">
        <v>1.6</v>
      </c>
      <c r="AA12" s="703"/>
      <c r="AB12" s="703"/>
      <c r="AC12" s="703"/>
      <c r="AD12" s="704">
        <v>539740</v>
      </c>
      <c r="AE12" s="704"/>
      <c r="AF12" s="704"/>
      <c r="AG12" s="704"/>
      <c r="AH12" s="704"/>
      <c r="AI12" s="704"/>
      <c r="AJ12" s="704"/>
      <c r="AK12" s="704"/>
      <c r="AL12" s="646">
        <v>3.2</v>
      </c>
      <c r="AM12" s="647"/>
      <c r="AN12" s="647"/>
      <c r="AO12" s="705"/>
      <c r="AP12" s="638" t="s">
        <v>249</v>
      </c>
      <c r="AQ12" s="639"/>
      <c r="AR12" s="639"/>
      <c r="AS12" s="639"/>
      <c r="AT12" s="639"/>
      <c r="AU12" s="639"/>
      <c r="AV12" s="639"/>
      <c r="AW12" s="639"/>
      <c r="AX12" s="639"/>
      <c r="AY12" s="639"/>
      <c r="AZ12" s="639"/>
      <c r="BA12" s="639"/>
      <c r="BB12" s="639"/>
      <c r="BC12" s="639"/>
      <c r="BD12" s="639"/>
      <c r="BE12" s="639"/>
      <c r="BF12" s="640"/>
      <c r="BG12" s="641">
        <v>1135051</v>
      </c>
      <c r="BH12" s="644"/>
      <c r="BI12" s="644"/>
      <c r="BJ12" s="644"/>
      <c r="BK12" s="644"/>
      <c r="BL12" s="644"/>
      <c r="BM12" s="644"/>
      <c r="BN12" s="645"/>
      <c r="BO12" s="703">
        <v>38.6</v>
      </c>
      <c r="BP12" s="703"/>
      <c r="BQ12" s="703"/>
      <c r="BR12" s="703"/>
      <c r="BS12" s="649" t="s">
        <v>242</v>
      </c>
      <c r="BT12" s="644"/>
      <c r="BU12" s="644"/>
      <c r="BV12" s="644"/>
      <c r="BW12" s="644"/>
      <c r="BX12" s="644"/>
      <c r="BY12" s="644"/>
      <c r="BZ12" s="644"/>
      <c r="CA12" s="644"/>
      <c r="CB12" s="684"/>
      <c r="CD12" s="685" t="s">
        <v>250</v>
      </c>
      <c r="CE12" s="682"/>
      <c r="CF12" s="682"/>
      <c r="CG12" s="682"/>
      <c r="CH12" s="682"/>
      <c r="CI12" s="682"/>
      <c r="CJ12" s="682"/>
      <c r="CK12" s="682"/>
      <c r="CL12" s="682"/>
      <c r="CM12" s="682"/>
      <c r="CN12" s="682"/>
      <c r="CO12" s="682"/>
      <c r="CP12" s="682"/>
      <c r="CQ12" s="683"/>
      <c r="CR12" s="641">
        <v>702183</v>
      </c>
      <c r="CS12" s="644"/>
      <c r="CT12" s="644"/>
      <c r="CU12" s="644"/>
      <c r="CV12" s="644"/>
      <c r="CW12" s="644"/>
      <c r="CX12" s="644"/>
      <c r="CY12" s="645"/>
      <c r="CZ12" s="703">
        <v>2.2000000000000002</v>
      </c>
      <c r="DA12" s="703"/>
      <c r="DB12" s="703"/>
      <c r="DC12" s="703"/>
      <c r="DD12" s="649">
        <v>19398</v>
      </c>
      <c r="DE12" s="644"/>
      <c r="DF12" s="644"/>
      <c r="DG12" s="644"/>
      <c r="DH12" s="644"/>
      <c r="DI12" s="644"/>
      <c r="DJ12" s="644"/>
      <c r="DK12" s="644"/>
      <c r="DL12" s="644"/>
      <c r="DM12" s="644"/>
      <c r="DN12" s="644"/>
      <c r="DO12" s="644"/>
      <c r="DP12" s="645"/>
      <c r="DQ12" s="649">
        <v>534656</v>
      </c>
      <c r="DR12" s="644"/>
      <c r="DS12" s="644"/>
      <c r="DT12" s="644"/>
      <c r="DU12" s="644"/>
      <c r="DV12" s="644"/>
      <c r="DW12" s="644"/>
      <c r="DX12" s="644"/>
      <c r="DY12" s="644"/>
      <c r="DZ12" s="644"/>
      <c r="EA12" s="644"/>
      <c r="EB12" s="644"/>
      <c r="EC12" s="684"/>
    </row>
    <row r="13" spans="2:143" ht="11.25" customHeight="1">
      <c r="B13" s="638" t="s">
        <v>251</v>
      </c>
      <c r="C13" s="639"/>
      <c r="D13" s="639"/>
      <c r="E13" s="639"/>
      <c r="F13" s="639"/>
      <c r="G13" s="639"/>
      <c r="H13" s="639"/>
      <c r="I13" s="639"/>
      <c r="J13" s="639"/>
      <c r="K13" s="639"/>
      <c r="L13" s="639"/>
      <c r="M13" s="639"/>
      <c r="N13" s="639"/>
      <c r="O13" s="639"/>
      <c r="P13" s="639"/>
      <c r="Q13" s="640"/>
      <c r="R13" s="641" t="s">
        <v>123</v>
      </c>
      <c r="S13" s="644"/>
      <c r="T13" s="644"/>
      <c r="U13" s="644"/>
      <c r="V13" s="644"/>
      <c r="W13" s="644"/>
      <c r="X13" s="644"/>
      <c r="Y13" s="645"/>
      <c r="Z13" s="703" t="s">
        <v>123</v>
      </c>
      <c r="AA13" s="703"/>
      <c r="AB13" s="703"/>
      <c r="AC13" s="703"/>
      <c r="AD13" s="704" t="s">
        <v>123</v>
      </c>
      <c r="AE13" s="704"/>
      <c r="AF13" s="704"/>
      <c r="AG13" s="704"/>
      <c r="AH13" s="704"/>
      <c r="AI13" s="704"/>
      <c r="AJ13" s="704"/>
      <c r="AK13" s="704"/>
      <c r="AL13" s="646" t="s">
        <v>123</v>
      </c>
      <c r="AM13" s="647"/>
      <c r="AN13" s="647"/>
      <c r="AO13" s="705"/>
      <c r="AP13" s="638" t="s">
        <v>252</v>
      </c>
      <c r="AQ13" s="639"/>
      <c r="AR13" s="639"/>
      <c r="AS13" s="639"/>
      <c r="AT13" s="639"/>
      <c r="AU13" s="639"/>
      <c r="AV13" s="639"/>
      <c r="AW13" s="639"/>
      <c r="AX13" s="639"/>
      <c r="AY13" s="639"/>
      <c r="AZ13" s="639"/>
      <c r="BA13" s="639"/>
      <c r="BB13" s="639"/>
      <c r="BC13" s="639"/>
      <c r="BD13" s="639"/>
      <c r="BE13" s="639"/>
      <c r="BF13" s="640"/>
      <c r="BG13" s="641">
        <v>1116184</v>
      </c>
      <c r="BH13" s="644"/>
      <c r="BI13" s="644"/>
      <c r="BJ13" s="644"/>
      <c r="BK13" s="644"/>
      <c r="BL13" s="644"/>
      <c r="BM13" s="644"/>
      <c r="BN13" s="645"/>
      <c r="BO13" s="703">
        <v>37.9</v>
      </c>
      <c r="BP13" s="703"/>
      <c r="BQ13" s="703"/>
      <c r="BR13" s="703"/>
      <c r="BS13" s="649" t="s">
        <v>123</v>
      </c>
      <c r="BT13" s="644"/>
      <c r="BU13" s="644"/>
      <c r="BV13" s="644"/>
      <c r="BW13" s="644"/>
      <c r="BX13" s="644"/>
      <c r="BY13" s="644"/>
      <c r="BZ13" s="644"/>
      <c r="CA13" s="644"/>
      <c r="CB13" s="684"/>
      <c r="CD13" s="685" t="s">
        <v>253</v>
      </c>
      <c r="CE13" s="682"/>
      <c r="CF13" s="682"/>
      <c r="CG13" s="682"/>
      <c r="CH13" s="682"/>
      <c r="CI13" s="682"/>
      <c r="CJ13" s="682"/>
      <c r="CK13" s="682"/>
      <c r="CL13" s="682"/>
      <c r="CM13" s="682"/>
      <c r="CN13" s="682"/>
      <c r="CO13" s="682"/>
      <c r="CP13" s="682"/>
      <c r="CQ13" s="683"/>
      <c r="CR13" s="641">
        <v>2874659</v>
      </c>
      <c r="CS13" s="644"/>
      <c r="CT13" s="644"/>
      <c r="CU13" s="644"/>
      <c r="CV13" s="644"/>
      <c r="CW13" s="644"/>
      <c r="CX13" s="644"/>
      <c r="CY13" s="645"/>
      <c r="CZ13" s="703">
        <v>9</v>
      </c>
      <c r="DA13" s="703"/>
      <c r="DB13" s="703"/>
      <c r="DC13" s="703"/>
      <c r="DD13" s="649">
        <v>2472427</v>
      </c>
      <c r="DE13" s="644"/>
      <c r="DF13" s="644"/>
      <c r="DG13" s="644"/>
      <c r="DH13" s="644"/>
      <c r="DI13" s="644"/>
      <c r="DJ13" s="644"/>
      <c r="DK13" s="644"/>
      <c r="DL13" s="644"/>
      <c r="DM13" s="644"/>
      <c r="DN13" s="644"/>
      <c r="DO13" s="644"/>
      <c r="DP13" s="645"/>
      <c r="DQ13" s="649">
        <v>593021</v>
      </c>
      <c r="DR13" s="644"/>
      <c r="DS13" s="644"/>
      <c r="DT13" s="644"/>
      <c r="DU13" s="644"/>
      <c r="DV13" s="644"/>
      <c r="DW13" s="644"/>
      <c r="DX13" s="644"/>
      <c r="DY13" s="644"/>
      <c r="DZ13" s="644"/>
      <c r="EA13" s="644"/>
      <c r="EB13" s="644"/>
      <c r="EC13" s="684"/>
    </row>
    <row r="14" spans="2:143" ht="11.25" customHeight="1">
      <c r="B14" s="638" t="s">
        <v>254</v>
      </c>
      <c r="C14" s="639"/>
      <c r="D14" s="639"/>
      <c r="E14" s="639"/>
      <c r="F14" s="639"/>
      <c r="G14" s="639"/>
      <c r="H14" s="639"/>
      <c r="I14" s="639"/>
      <c r="J14" s="639"/>
      <c r="K14" s="639"/>
      <c r="L14" s="639"/>
      <c r="M14" s="639"/>
      <c r="N14" s="639"/>
      <c r="O14" s="639"/>
      <c r="P14" s="639"/>
      <c r="Q14" s="640"/>
      <c r="R14" s="641" t="s">
        <v>242</v>
      </c>
      <c r="S14" s="644"/>
      <c r="T14" s="644"/>
      <c r="U14" s="644"/>
      <c r="V14" s="644"/>
      <c r="W14" s="644"/>
      <c r="X14" s="644"/>
      <c r="Y14" s="645"/>
      <c r="Z14" s="703" t="s">
        <v>123</v>
      </c>
      <c r="AA14" s="703"/>
      <c r="AB14" s="703"/>
      <c r="AC14" s="703"/>
      <c r="AD14" s="704" t="s">
        <v>123</v>
      </c>
      <c r="AE14" s="704"/>
      <c r="AF14" s="704"/>
      <c r="AG14" s="704"/>
      <c r="AH14" s="704"/>
      <c r="AI14" s="704"/>
      <c r="AJ14" s="704"/>
      <c r="AK14" s="704"/>
      <c r="AL14" s="646" t="s">
        <v>242</v>
      </c>
      <c r="AM14" s="647"/>
      <c r="AN14" s="647"/>
      <c r="AO14" s="705"/>
      <c r="AP14" s="638" t="s">
        <v>255</v>
      </c>
      <c r="AQ14" s="639"/>
      <c r="AR14" s="639"/>
      <c r="AS14" s="639"/>
      <c r="AT14" s="639"/>
      <c r="AU14" s="639"/>
      <c r="AV14" s="639"/>
      <c r="AW14" s="639"/>
      <c r="AX14" s="639"/>
      <c r="AY14" s="639"/>
      <c r="AZ14" s="639"/>
      <c r="BA14" s="639"/>
      <c r="BB14" s="639"/>
      <c r="BC14" s="639"/>
      <c r="BD14" s="639"/>
      <c r="BE14" s="639"/>
      <c r="BF14" s="640"/>
      <c r="BG14" s="641">
        <v>129301</v>
      </c>
      <c r="BH14" s="644"/>
      <c r="BI14" s="644"/>
      <c r="BJ14" s="644"/>
      <c r="BK14" s="644"/>
      <c r="BL14" s="644"/>
      <c r="BM14" s="644"/>
      <c r="BN14" s="645"/>
      <c r="BO14" s="703">
        <v>4.4000000000000004</v>
      </c>
      <c r="BP14" s="703"/>
      <c r="BQ14" s="703"/>
      <c r="BR14" s="703"/>
      <c r="BS14" s="649" t="s">
        <v>123</v>
      </c>
      <c r="BT14" s="644"/>
      <c r="BU14" s="644"/>
      <c r="BV14" s="644"/>
      <c r="BW14" s="644"/>
      <c r="BX14" s="644"/>
      <c r="BY14" s="644"/>
      <c r="BZ14" s="644"/>
      <c r="CA14" s="644"/>
      <c r="CB14" s="684"/>
      <c r="CD14" s="685" t="s">
        <v>256</v>
      </c>
      <c r="CE14" s="682"/>
      <c r="CF14" s="682"/>
      <c r="CG14" s="682"/>
      <c r="CH14" s="682"/>
      <c r="CI14" s="682"/>
      <c r="CJ14" s="682"/>
      <c r="CK14" s="682"/>
      <c r="CL14" s="682"/>
      <c r="CM14" s="682"/>
      <c r="CN14" s="682"/>
      <c r="CO14" s="682"/>
      <c r="CP14" s="682"/>
      <c r="CQ14" s="683"/>
      <c r="CR14" s="641">
        <v>973354</v>
      </c>
      <c r="CS14" s="644"/>
      <c r="CT14" s="644"/>
      <c r="CU14" s="644"/>
      <c r="CV14" s="644"/>
      <c r="CW14" s="644"/>
      <c r="CX14" s="644"/>
      <c r="CY14" s="645"/>
      <c r="CZ14" s="703">
        <v>3</v>
      </c>
      <c r="DA14" s="703"/>
      <c r="DB14" s="703"/>
      <c r="DC14" s="703"/>
      <c r="DD14" s="649">
        <v>137794</v>
      </c>
      <c r="DE14" s="644"/>
      <c r="DF14" s="644"/>
      <c r="DG14" s="644"/>
      <c r="DH14" s="644"/>
      <c r="DI14" s="644"/>
      <c r="DJ14" s="644"/>
      <c r="DK14" s="644"/>
      <c r="DL14" s="644"/>
      <c r="DM14" s="644"/>
      <c r="DN14" s="644"/>
      <c r="DO14" s="644"/>
      <c r="DP14" s="645"/>
      <c r="DQ14" s="649">
        <v>797058</v>
      </c>
      <c r="DR14" s="644"/>
      <c r="DS14" s="644"/>
      <c r="DT14" s="644"/>
      <c r="DU14" s="644"/>
      <c r="DV14" s="644"/>
      <c r="DW14" s="644"/>
      <c r="DX14" s="644"/>
      <c r="DY14" s="644"/>
      <c r="DZ14" s="644"/>
      <c r="EA14" s="644"/>
      <c r="EB14" s="644"/>
      <c r="EC14" s="684"/>
    </row>
    <row r="15" spans="2:143" ht="11.25" customHeight="1">
      <c r="B15" s="638" t="s">
        <v>257</v>
      </c>
      <c r="C15" s="639"/>
      <c r="D15" s="639"/>
      <c r="E15" s="639"/>
      <c r="F15" s="639"/>
      <c r="G15" s="639"/>
      <c r="H15" s="639"/>
      <c r="I15" s="639"/>
      <c r="J15" s="639"/>
      <c r="K15" s="639"/>
      <c r="L15" s="639"/>
      <c r="M15" s="639"/>
      <c r="N15" s="639"/>
      <c r="O15" s="639"/>
      <c r="P15" s="639"/>
      <c r="Q15" s="640"/>
      <c r="R15" s="641">
        <v>34430</v>
      </c>
      <c r="S15" s="644"/>
      <c r="T15" s="644"/>
      <c r="U15" s="644"/>
      <c r="V15" s="644"/>
      <c r="W15" s="644"/>
      <c r="X15" s="644"/>
      <c r="Y15" s="645"/>
      <c r="Z15" s="703">
        <v>0.1</v>
      </c>
      <c r="AA15" s="703"/>
      <c r="AB15" s="703"/>
      <c r="AC15" s="703"/>
      <c r="AD15" s="704">
        <v>34430</v>
      </c>
      <c r="AE15" s="704"/>
      <c r="AF15" s="704"/>
      <c r="AG15" s="704"/>
      <c r="AH15" s="704"/>
      <c r="AI15" s="704"/>
      <c r="AJ15" s="704"/>
      <c r="AK15" s="704"/>
      <c r="AL15" s="646">
        <v>0.2</v>
      </c>
      <c r="AM15" s="647"/>
      <c r="AN15" s="647"/>
      <c r="AO15" s="705"/>
      <c r="AP15" s="638" t="s">
        <v>258</v>
      </c>
      <c r="AQ15" s="639"/>
      <c r="AR15" s="639"/>
      <c r="AS15" s="639"/>
      <c r="AT15" s="639"/>
      <c r="AU15" s="639"/>
      <c r="AV15" s="639"/>
      <c r="AW15" s="639"/>
      <c r="AX15" s="639"/>
      <c r="AY15" s="639"/>
      <c r="AZ15" s="639"/>
      <c r="BA15" s="639"/>
      <c r="BB15" s="639"/>
      <c r="BC15" s="639"/>
      <c r="BD15" s="639"/>
      <c r="BE15" s="639"/>
      <c r="BF15" s="640"/>
      <c r="BG15" s="641">
        <v>273447</v>
      </c>
      <c r="BH15" s="644"/>
      <c r="BI15" s="644"/>
      <c r="BJ15" s="644"/>
      <c r="BK15" s="644"/>
      <c r="BL15" s="644"/>
      <c r="BM15" s="644"/>
      <c r="BN15" s="645"/>
      <c r="BO15" s="703">
        <v>9.3000000000000007</v>
      </c>
      <c r="BP15" s="703"/>
      <c r="BQ15" s="703"/>
      <c r="BR15" s="703"/>
      <c r="BS15" s="649" t="s">
        <v>123</v>
      </c>
      <c r="BT15" s="644"/>
      <c r="BU15" s="644"/>
      <c r="BV15" s="644"/>
      <c r="BW15" s="644"/>
      <c r="BX15" s="644"/>
      <c r="BY15" s="644"/>
      <c r="BZ15" s="644"/>
      <c r="CA15" s="644"/>
      <c r="CB15" s="684"/>
      <c r="CD15" s="685" t="s">
        <v>259</v>
      </c>
      <c r="CE15" s="682"/>
      <c r="CF15" s="682"/>
      <c r="CG15" s="682"/>
      <c r="CH15" s="682"/>
      <c r="CI15" s="682"/>
      <c r="CJ15" s="682"/>
      <c r="CK15" s="682"/>
      <c r="CL15" s="682"/>
      <c r="CM15" s="682"/>
      <c r="CN15" s="682"/>
      <c r="CO15" s="682"/>
      <c r="CP15" s="682"/>
      <c r="CQ15" s="683"/>
      <c r="CR15" s="641">
        <v>2862931</v>
      </c>
      <c r="CS15" s="644"/>
      <c r="CT15" s="644"/>
      <c r="CU15" s="644"/>
      <c r="CV15" s="644"/>
      <c r="CW15" s="644"/>
      <c r="CX15" s="644"/>
      <c r="CY15" s="645"/>
      <c r="CZ15" s="703">
        <v>8.9</v>
      </c>
      <c r="DA15" s="703"/>
      <c r="DB15" s="703"/>
      <c r="DC15" s="703"/>
      <c r="DD15" s="649">
        <v>945195</v>
      </c>
      <c r="DE15" s="644"/>
      <c r="DF15" s="644"/>
      <c r="DG15" s="644"/>
      <c r="DH15" s="644"/>
      <c r="DI15" s="644"/>
      <c r="DJ15" s="644"/>
      <c r="DK15" s="644"/>
      <c r="DL15" s="644"/>
      <c r="DM15" s="644"/>
      <c r="DN15" s="644"/>
      <c r="DO15" s="644"/>
      <c r="DP15" s="645"/>
      <c r="DQ15" s="649">
        <v>1860348</v>
      </c>
      <c r="DR15" s="644"/>
      <c r="DS15" s="644"/>
      <c r="DT15" s="644"/>
      <c r="DU15" s="644"/>
      <c r="DV15" s="644"/>
      <c r="DW15" s="644"/>
      <c r="DX15" s="644"/>
      <c r="DY15" s="644"/>
      <c r="DZ15" s="644"/>
      <c r="EA15" s="644"/>
      <c r="EB15" s="644"/>
      <c r="EC15" s="684"/>
    </row>
    <row r="16" spans="2:143" ht="11.25" customHeight="1">
      <c r="B16" s="638" t="s">
        <v>260</v>
      </c>
      <c r="C16" s="639"/>
      <c r="D16" s="639"/>
      <c r="E16" s="639"/>
      <c r="F16" s="639"/>
      <c r="G16" s="639"/>
      <c r="H16" s="639"/>
      <c r="I16" s="639"/>
      <c r="J16" s="639"/>
      <c r="K16" s="639"/>
      <c r="L16" s="639"/>
      <c r="M16" s="639"/>
      <c r="N16" s="639"/>
      <c r="O16" s="639"/>
      <c r="P16" s="639"/>
      <c r="Q16" s="640"/>
      <c r="R16" s="641" t="s">
        <v>123</v>
      </c>
      <c r="S16" s="644"/>
      <c r="T16" s="644"/>
      <c r="U16" s="644"/>
      <c r="V16" s="644"/>
      <c r="W16" s="644"/>
      <c r="X16" s="644"/>
      <c r="Y16" s="645"/>
      <c r="Z16" s="703" t="s">
        <v>242</v>
      </c>
      <c r="AA16" s="703"/>
      <c r="AB16" s="703"/>
      <c r="AC16" s="703"/>
      <c r="AD16" s="704" t="s">
        <v>242</v>
      </c>
      <c r="AE16" s="704"/>
      <c r="AF16" s="704"/>
      <c r="AG16" s="704"/>
      <c r="AH16" s="704"/>
      <c r="AI16" s="704"/>
      <c r="AJ16" s="704"/>
      <c r="AK16" s="704"/>
      <c r="AL16" s="646" t="s">
        <v>242</v>
      </c>
      <c r="AM16" s="647"/>
      <c r="AN16" s="647"/>
      <c r="AO16" s="705"/>
      <c r="AP16" s="638" t="s">
        <v>261</v>
      </c>
      <c r="AQ16" s="639"/>
      <c r="AR16" s="639"/>
      <c r="AS16" s="639"/>
      <c r="AT16" s="639"/>
      <c r="AU16" s="639"/>
      <c r="AV16" s="639"/>
      <c r="AW16" s="639"/>
      <c r="AX16" s="639"/>
      <c r="AY16" s="639"/>
      <c r="AZ16" s="639"/>
      <c r="BA16" s="639"/>
      <c r="BB16" s="639"/>
      <c r="BC16" s="639"/>
      <c r="BD16" s="639"/>
      <c r="BE16" s="639"/>
      <c r="BF16" s="640"/>
      <c r="BG16" s="641">
        <v>76</v>
      </c>
      <c r="BH16" s="644"/>
      <c r="BI16" s="644"/>
      <c r="BJ16" s="644"/>
      <c r="BK16" s="644"/>
      <c r="BL16" s="644"/>
      <c r="BM16" s="644"/>
      <c r="BN16" s="645"/>
      <c r="BO16" s="703">
        <v>0</v>
      </c>
      <c r="BP16" s="703"/>
      <c r="BQ16" s="703"/>
      <c r="BR16" s="703"/>
      <c r="BS16" s="649" t="s">
        <v>123</v>
      </c>
      <c r="BT16" s="644"/>
      <c r="BU16" s="644"/>
      <c r="BV16" s="644"/>
      <c r="BW16" s="644"/>
      <c r="BX16" s="644"/>
      <c r="BY16" s="644"/>
      <c r="BZ16" s="644"/>
      <c r="CA16" s="644"/>
      <c r="CB16" s="684"/>
      <c r="CD16" s="685" t="s">
        <v>262</v>
      </c>
      <c r="CE16" s="682"/>
      <c r="CF16" s="682"/>
      <c r="CG16" s="682"/>
      <c r="CH16" s="682"/>
      <c r="CI16" s="682"/>
      <c r="CJ16" s="682"/>
      <c r="CK16" s="682"/>
      <c r="CL16" s="682"/>
      <c r="CM16" s="682"/>
      <c r="CN16" s="682"/>
      <c r="CO16" s="682"/>
      <c r="CP16" s="682"/>
      <c r="CQ16" s="683"/>
      <c r="CR16" s="641">
        <v>285060</v>
      </c>
      <c r="CS16" s="644"/>
      <c r="CT16" s="644"/>
      <c r="CU16" s="644"/>
      <c r="CV16" s="644"/>
      <c r="CW16" s="644"/>
      <c r="CX16" s="644"/>
      <c r="CY16" s="645"/>
      <c r="CZ16" s="703">
        <v>0.9</v>
      </c>
      <c r="DA16" s="703"/>
      <c r="DB16" s="703"/>
      <c r="DC16" s="703"/>
      <c r="DD16" s="649" t="s">
        <v>242</v>
      </c>
      <c r="DE16" s="644"/>
      <c r="DF16" s="644"/>
      <c r="DG16" s="644"/>
      <c r="DH16" s="644"/>
      <c r="DI16" s="644"/>
      <c r="DJ16" s="644"/>
      <c r="DK16" s="644"/>
      <c r="DL16" s="644"/>
      <c r="DM16" s="644"/>
      <c r="DN16" s="644"/>
      <c r="DO16" s="644"/>
      <c r="DP16" s="645"/>
      <c r="DQ16" s="649">
        <v>20953</v>
      </c>
      <c r="DR16" s="644"/>
      <c r="DS16" s="644"/>
      <c r="DT16" s="644"/>
      <c r="DU16" s="644"/>
      <c r="DV16" s="644"/>
      <c r="DW16" s="644"/>
      <c r="DX16" s="644"/>
      <c r="DY16" s="644"/>
      <c r="DZ16" s="644"/>
      <c r="EA16" s="644"/>
      <c r="EB16" s="644"/>
      <c r="EC16" s="684"/>
    </row>
    <row r="17" spans="2:133" ht="11.25" customHeight="1">
      <c r="B17" s="638" t="s">
        <v>263</v>
      </c>
      <c r="C17" s="639"/>
      <c r="D17" s="639"/>
      <c r="E17" s="639"/>
      <c r="F17" s="639"/>
      <c r="G17" s="639"/>
      <c r="H17" s="639"/>
      <c r="I17" s="639"/>
      <c r="J17" s="639"/>
      <c r="K17" s="639"/>
      <c r="L17" s="639"/>
      <c r="M17" s="639"/>
      <c r="N17" s="639"/>
      <c r="O17" s="639"/>
      <c r="P17" s="639"/>
      <c r="Q17" s="640"/>
      <c r="R17" s="641">
        <v>2182</v>
      </c>
      <c r="S17" s="644"/>
      <c r="T17" s="644"/>
      <c r="U17" s="644"/>
      <c r="V17" s="644"/>
      <c r="W17" s="644"/>
      <c r="X17" s="644"/>
      <c r="Y17" s="645"/>
      <c r="Z17" s="703">
        <v>0</v>
      </c>
      <c r="AA17" s="703"/>
      <c r="AB17" s="703"/>
      <c r="AC17" s="703"/>
      <c r="AD17" s="704">
        <v>2182</v>
      </c>
      <c r="AE17" s="704"/>
      <c r="AF17" s="704"/>
      <c r="AG17" s="704"/>
      <c r="AH17" s="704"/>
      <c r="AI17" s="704"/>
      <c r="AJ17" s="704"/>
      <c r="AK17" s="704"/>
      <c r="AL17" s="646">
        <v>0</v>
      </c>
      <c r="AM17" s="647"/>
      <c r="AN17" s="647"/>
      <c r="AO17" s="705"/>
      <c r="AP17" s="638" t="s">
        <v>264</v>
      </c>
      <c r="AQ17" s="639"/>
      <c r="AR17" s="639"/>
      <c r="AS17" s="639"/>
      <c r="AT17" s="639"/>
      <c r="AU17" s="639"/>
      <c r="AV17" s="639"/>
      <c r="AW17" s="639"/>
      <c r="AX17" s="639"/>
      <c r="AY17" s="639"/>
      <c r="AZ17" s="639"/>
      <c r="BA17" s="639"/>
      <c r="BB17" s="639"/>
      <c r="BC17" s="639"/>
      <c r="BD17" s="639"/>
      <c r="BE17" s="639"/>
      <c r="BF17" s="640"/>
      <c r="BG17" s="641" t="s">
        <v>123</v>
      </c>
      <c r="BH17" s="644"/>
      <c r="BI17" s="644"/>
      <c r="BJ17" s="644"/>
      <c r="BK17" s="644"/>
      <c r="BL17" s="644"/>
      <c r="BM17" s="644"/>
      <c r="BN17" s="645"/>
      <c r="BO17" s="703" t="s">
        <v>242</v>
      </c>
      <c r="BP17" s="703"/>
      <c r="BQ17" s="703"/>
      <c r="BR17" s="703"/>
      <c r="BS17" s="649" t="s">
        <v>242</v>
      </c>
      <c r="BT17" s="644"/>
      <c r="BU17" s="644"/>
      <c r="BV17" s="644"/>
      <c r="BW17" s="644"/>
      <c r="BX17" s="644"/>
      <c r="BY17" s="644"/>
      <c r="BZ17" s="644"/>
      <c r="CA17" s="644"/>
      <c r="CB17" s="684"/>
      <c r="CD17" s="685" t="s">
        <v>265</v>
      </c>
      <c r="CE17" s="682"/>
      <c r="CF17" s="682"/>
      <c r="CG17" s="682"/>
      <c r="CH17" s="682"/>
      <c r="CI17" s="682"/>
      <c r="CJ17" s="682"/>
      <c r="CK17" s="682"/>
      <c r="CL17" s="682"/>
      <c r="CM17" s="682"/>
      <c r="CN17" s="682"/>
      <c r="CO17" s="682"/>
      <c r="CP17" s="682"/>
      <c r="CQ17" s="683"/>
      <c r="CR17" s="641">
        <v>4533051</v>
      </c>
      <c r="CS17" s="644"/>
      <c r="CT17" s="644"/>
      <c r="CU17" s="644"/>
      <c r="CV17" s="644"/>
      <c r="CW17" s="644"/>
      <c r="CX17" s="644"/>
      <c r="CY17" s="645"/>
      <c r="CZ17" s="703">
        <v>14.2</v>
      </c>
      <c r="DA17" s="703"/>
      <c r="DB17" s="703"/>
      <c r="DC17" s="703"/>
      <c r="DD17" s="649" t="s">
        <v>242</v>
      </c>
      <c r="DE17" s="644"/>
      <c r="DF17" s="644"/>
      <c r="DG17" s="644"/>
      <c r="DH17" s="644"/>
      <c r="DI17" s="644"/>
      <c r="DJ17" s="644"/>
      <c r="DK17" s="644"/>
      <c r="DL17" s="644"/>
      <c r="DM17" s="644"/>
      <c r="DN17" s="644"/>
      <c r="DO17" s="644"/>
      <c r="DP17" s="645"/>
      <c r="DQ17" s="649">
        <v>4374038</v>
      </c>
      <c r="DR17" s="644"/>
      <c r="DS17" s="644"/>
      <c r="DT17" s="644"/>
      <c r="DU17" s="644"/>
      <c r="DV17" s="644"/>
      <c r="DW17" s="644"/>
      <c r="DX17" s="644"/>
      <c r="DY17" s="644"/>
      <c r="DZ17" s="644"/>
      <c r="EA17" s="644"/>
      <c r="EB17" s="644"/>
      <c r="EC17" s="684"/>
    </row>
    <row r="18" spans="2:133" ht="11.25" customHeight="1">
      <c r="B18" s="638" t="s">
        <v>266</v>
      </c>
      <c r="C18" s="639"/>
      <c r="D18" s="639"/>
      <c r="E18" s="639"/>
      <c r="F18" s="639"/>
      <c r="G18" s="639"/>
      <c r="H18" s="639"/>
      <c r="I18" s="639"/>
      <c r="J18" s="639"/>
      <c r="K18" s="639"/>
      <c r="L18" s="639"/>
      <c r="M18" s="639"/>
      <c r="N18" s="639"/>
      <c r="O18" s="639"/>
      <c r="P18" s="639"/>
      <c r="Q18" s="640"/>
      <c r="R18" s="641">
        <v>14355414</v>
      </c>
      <c r="S18" s="644"/>
      <c r="T18" s="644"/>
      <c r="U18" s="644"/>
      <c r="V18" s="644"/>
      <c r="W18" s="644"/>
      <c r="X18" s="644"/>
      <c r="Y18" s="645"/>
      <c r="Z18" s="703">
        <v>43.6</v>
      </c>
      <c r="AA18" s="703"/>
      <c r="AB18" s="703"/>
      <c r="AC18" s="703"/>
      <c r="AD18" s="704">
        <v>13186086</v>
      </c>
      <c r="AE18" s="704"/>
      <c r="AF18" s="704"/>
      <c r="AG18" s="704"/>
      <c r="AH18" s="704"/>
      <c r="AI18" s="704"/>
      <c r="AJ18" s="704"/>
      <c r="AK18" s="704"/>
      <c r="AL18" s="646">
        <v>77.7</v>
      </c>
      <c r="AM18" s="647"/>
      <c r="AN18" s="647"/>
      <c r="AO18" s="705"/>
      <c r="AP18" s="638" t="s">
        <v>267</v>
      </c>
      <c r="AQ18" s="639"/>
      <c r="AR18" s="639"/>
      <c r="AS18" s="639"/>
      <c r="AT18" s="639"/>
      <c r="AU18" s="639"/>
      <c r="AV18" s="639"/>
      <c r="AW18" s="639"/>
      <c r="AX18" s="639"/>
      <c r="AY18" s="639"/>
      <c r="AZ18" s="639"/>
      <c r="BA18" s="639"/>
      <c r="BB18" s="639"/>
      <c r="BC18" s="639"/>
      <c r="BD18" s="639"/>
      <c r="BE18" s="639"/>
      <c r="BF18" s="640"/>
      <c r="BG18" s="641" t="s">
        <v>123</v>
      </c>
      <c r="BH18" s="644"/>
      <c r="BI18" s="644"/>
      <c r="BJ18" s="644"/>
      <c r="BK18" s="644"/>
      <c r="BL18" s="644"/>
      <c r="BM18" s="644"/>
      <c r="BN18" s="645"/>
      <c r="BO18" s="703" t="s">
        <v>123</v>
      </c>
      <c r="BP18" s="703"/>
      <c r="BQ18" s="703"/>
      <c r="BR18" s="703"/>
      <c r="BS18" s="649" t="s">
        <v>123</v>
      </c>
      <c r="BT18" s="644"/>
      <c r="BU18" s="644"/>
      <c r="BV18" s="644"/>
      <c r="BW18" s="644"/>
      <c r="BX18" s="644"/>
      <c r="BY18" s="644"/>
      <c r="BZ18" s="644"/>
      <c r="CA18" s="644"/>
      <c r="CB18" s="684"/>
      <c r="CD18" s="685" t="s">
        <v>268</v>
      </c>
      <c r="CE18" s="682"/>
      <c r="CF18" s="682"/>
      <c r="CG18" s="682"/>
      <c r="CH18" s="682"/>
      <c r="CI18" s="682"/>
      <c r="CJ18" s="682"/>
      <c r="CK18" s="682"/>
      <c r="CL18" s="682"/>
      <c r="CM18" s="682"/>
      <c r="CN18" s="682"/>
      <c r="CO18" s="682"/>
      <c r="CP18" s="682"/>
      <c r="CQ18" s="683"/>
      <c r="CR18" s="641">
        <v>13560</v>
      </c>
      <c r="CS18" s="644"/>
      <c r="CT18" s="644"/>
      <c r="CU18" s="644"/>
      <c r="CV18" s="644"/>
      <c r="CW18" s="644"/>
      <c r="CX18" s="644"/>
      <c r="CY18" s="645"/>
      <c r="CZ18" s="703">
        <v>0</v>
      </c>
      <c r="DA18" s="703"/>
      <c r="DB18" s="703"/>
      <c r="DC18" s="703"/>
      <c r="DD18" s="649" t="s">
        <v>123</v>
      </c>
      <c r="DE18" s="644"/>
      <c r="DF18" s="644"/>
      <c r="DG18" s="644"/>
      <c r="DH18" s="644"/>
      <c r="DI18" s="644"/>
      <c r="DJ18" s="644"/>
      <c r="DK18" s="644"/>
      <c r="DL18" s="644"/>
      <c r="DM18" s="644"/>
      <c r="DN18" s="644"/>
      <c r="DO18" s="644"/>
      <c r="DP18" s="645"/>
      <c r="DQ18" s="649">
        <v>13560</v>
      </c>
      <c r="DR18" s="644"/>
      <c r="DS18" s="644"/>
      <c r="DT18" s="644"/>
      <c r="DU18" s="644"/>
      <c r="DV18" s="644"/>
      <c r="DW18" s="644"/>
      <c r="DX18" s="644"/>
      <c r="DY18" s="644"/>
      <c r="DZ18" s="644"/>
      <c r="EA18" s="644"/>
      <c r="EB18" s="644"/>
      <c r="EC18" s="684"/>
    </row>
    <row r="19" spans="2:133" ht="11.25" customHeight="1">
      <c r="B19" s="638" t="s">
        <v>269</v>
      </c>
      <c r="C19" s="639"/>
      <c r="D19" s="639"/>
      <c r="E19" s="639"/>
      <c r="F19" s="639"/>
      <c r="G19" s="639"/>
      <c r="H19" s="639"/>
      <c r="I19" s="639"/>
      <c r="J19" s="639"/>
      <c r="K19" s="639"/>
      <c r="L19" s="639"/>
      <c r="M19" s="639"/>
      <c r="N19" s="639"/>
      <c r="O19" s="639"/>
      <c r="P19" s="639"/>
      <c r="Q19" s="640"/>
      <c r="R19" s="641">
        <v>13186086</v>
      </c>
      <c r="S19" s="644"/>
      <c r="T19" s="644"/>
      <c r="U19" s="644"/>
      <c r="V19" s="644"/>
      <c r="W19" s="644"/>
      <c r="X19" s="644"/>
      <c r="Y19" s="645"/>
      <c r="Z19" s="703">
        <v>40.1</v>
      </c>
      <c r="AA19" s="703"/>
      <c r="AB19" s="703"/>
      <c r="AC19" s="703"/>
      <c r="AD19" s="704">
        <v>13186086</v>
      </c>
      <c r="AE19" s="704"/>
      <c r="AF19" s="704"/>
      <c r="AG19" s="704"/>
      <c r="AH19" s="704"/>
      <c r="AI19" s="704"/>
      <c r="AJ19" s="704"/>
      <c r="AK19" s="704"/>
      <c r="AL19" s="646">
        <v>77.7</v>
      </c>
      <c r="AM19" s="647"/>
      <c r="AN19" s="647"/>
      <c r="AO19" s="705"/>
      <c r="AP19" s="638" t="s">
        <v>270</v>
      </c>
      <c r="AQ19" s="639"/>
      <c r="AR19" s="639"/>
      <c r="AS19" s="639"/>
      <c r="AT19" s="639"/>
      <c r="AU19" s="639"/>
      <c r="AV19" s="639"/>
      <c r="AW19" s="639"/>
      <c r="AX19" s="639"/>
      <c r="AY19" s="639"/>
      <c r="AZ19" s="639"/>
      <c r="BA19" s="639"/>
      <c r="BB19" s="639"/>
      <c r="BC19" s="639"/>
      <c r="BD19" s="639"/>
      <c r="BE19" s="639"/>
      <c r="BF19" s="640"/>
      <c r="BG19" s="641">
        <v>16982</v>
      </c>
      <c r="BH19" s="644"/>
      <c r="BI19" s="644"/>
      <c r="BJ19" s="644"/>
      <c r="BK19" s="644"/>
      <c r="BL19" s="644"/>
      <c r="BM19" s="644"/>
      <c r="BN19" s="645"/>
      <c r="BO19" s="703">
        <v>0.6</v>
      </c>
      <c r="BP19" s="703"/>
      <c r="BQ19" s="703"/>
      <c r="BR19" s="703"/>
      <c r="BS19" s="649" t="s">
        <v>242</v>
      </c>
      <c r="BT19" s="644"/>
      <c r="BU19" s="644"/>
      <c r="BV19" s="644"/>
      <c r="BW19" s="644"/>
      <c r="BX19" s="644"/>
      <c r="BY19" s="644"/>
      <c r="BZ19" s="644"/>
      <c r="CA19" s="644"/>
      <c r="CB19" s="684"/>
      <c r="CD19" s="685" t="s">
        <v>271</v>
      </c>
      <c r="CE19" s="682"/>
      <c r="CF19" s="682"/>
      <c r="CG19" s="682"/>
      <c r="CH19" s="682"/>
      <c r="CI19" s="682"/>
      <c r="CJ19" s="682"/>
      <c r="CK19" s="682"/>
      <c r="CL19" s="682"/>
      <c r="CM19" s="682"/>
      <c r="CN19" s="682"/>
      <c r="CO19" s="682"/>
      <c r="CP19" s="682"/>
      <c r="CQ19" s="683"/>
      <c r="CR19" s="641" t="s">
        <v>123</v>
      </c>
      <c r="CS19" s="644"/>
      <c r="CT19" s="644"/>
      <c r="CU19" s="644"/>
      <c r="CV19" s="644"/>
      <c r="CW19" s="644"/>
      <c r="CX19" s="644"/>
      <c r="CY19" s="645"/>
      <c r="CZ19" s="703" t="s">
        <v>242</v>
      </c>
      <c r="DA19" s="703"/>
      <c r="DB19" s="703"/>
      <c r="DC19" s="703"/>
      <c r="DD19" s="649" t="s">
        <v>242</v>
      </c>
      <c r="DE19" s="644"/>
      <c r="DF19" s="644"/>
      <c r="DG19" s="644"/>
      <c r="DH19" s="644"/>
      <c r="DI19" s="644"/>
      <c r="DJ19" s="644"/>
      <c r="DK19" s="644"/>
      <c r="DL19" s="644"/>
      <c r="DM19" s="644"/>
      <c r="DN19" s="644"/>
      <c r="DO19" s="644"/>
      <c r="DP19" s="645"/>
      <c r="DQ19" s="649" t="s">
        <v>123</v>
      </c>
      <c r="DR19" s="644"/>
      <c r="DS19" s="644"/>
      <c r="DT19" s="644"/>
      <c r="DU19" s="644"/>
      <c r="DV19" s="644"/>
      <c r="DW19" s="644"/>
      <c r="DX19" s="644"/>
      <c r="DY19" s="644"/>
      <c r="DZ19" s="644"/>
      <c r="EA19" s="644"/>
      <c r="EB19" s="644"/>
      <c r="EC19" s="684"/>
    </row>
    <row r="20" spans="2:133" ht="11.25" customHeight="1">
      <c r="B20" s="638" t="s">
        <v>272</v>
      </c>
      <c r="C20" s="639"/>
      <c r="D20" s="639"/>
      <c r="E20" s="639"/>
      <c r="F20" s="639"/>
      <c r="G20" s="639"/>
      <c r="H20" s="639"/>
      <c r="I20" s="639"/>
      <c r="J20" s="639"/>
      <c r="K20" s="639"/>
      <c r="L20" s="639"/>
      <c r="M20" s="639"/>
      <c r="N20" s="639"/>
      <c r="O20" s="639"/>
      <c r="P20" s="639"/>
      <c r="Q20" s="640"/>
      <c r="R20" s="641">
        <v>1169328</v>
      </c>
      <c r="S20" s="644"/>
      <c r="T20" s="644"/>
      <c r="U20" s="644"/>
      <c r="V20" s="644"/>
      <c r="W20" s="644"/>
      <c r="X20" s="644"/>
      <c r="Y20" s="645"/>
      <c r="Z20" s="703">
        <v>3.6</v>
      </c>
      <c r="AA20" s="703"/>
      <c r="AB20" s="703"/>
      <c r="AC20" s="703"/>
      <c r="AD20" s="704" t="s">
        <v>242</v>
      </c>
      <c r="AE20" s="704"/>
      <c r="AF20" s="704"/>
      <c r="AG20" s="704"/>
      <c r="AH20" s="704"/>
      <c r="AI20" s="704"/>
      <c r="AJ20" s="704"/>
      <c r="AK20" s="704"/>
      <c r="AL20" s="646" t="s">
        <v>242</v>
      </c>
      <c r="AM20" s="647"/>
      <c r="AN20" s="647"/>
      <c r="AO20" s="705"/>
      <c r="AP20" s="638" t="s">
        <v>273</v>
      </c>
      <c r="AQ20" s="639"/>
      <c r="AR20" s="639"/>
      <c r="AS20" s="639"/>
      <c r="AT20" s="639"/>
      <c r="AU20" s="639"/>
      <c r="AV20" s="639"/>
      <c r="AW20" s="639"/>
      <c r="AX20" s="639"/>
      <c r="AY20" s="639"/>
      <c r="AZ20" s="639"/>
      <c r="BA20" s="639"/>
      <c r="BB20" s="639"/>
      <c r="BC20" s="639"/>
      <c r="BD20" s="639"/>
      <c r="BE20" s="639"/>
      <c r="BF20" s="640"/>
      <c r="BG20" s="641">
        <v>16982</v>
      </c>
      <c r="BH20" s="644"/>
      <c r="BI20" s="644"/>
      <c r="BJ20" s="644"/>
      <c r="BK20" s="644"/>
      <c r="BL20" s="644"/>
      <c r="BM20" s="644"/>
      <c r="BN20" s="645"/>
      <c r="BO20" s="703">
        <v>0.6</v>
      </c>
      <c r="BP20" s="703"/>
      <c r="BQ20" s="703"/>
      <c r="BR20" s="703"/>
      <c r="BS20" s="649" t="s">
        <v>242</v>
      </c>
      <c r="BT20" s="644"/>
      <c r="BU20" s="644"/>
      <c r="BV20" s="644"/>
      <c r="BW20" s="644"/>
      <c r="BX20" s="644"/>
      <c r="BY20" s="644"/>
      <c r="BZ20" s="644"/>
      <c r="CA20" s="644"/>
      <c r="CB20" s="684"/>
      <c r="CD20" s="685" t="s">
        <v>274</v>
      </c>
      <c r="CE20" s="682"/>
      <c r="CF20" s="682"/>
      <c r="CG20" s="682"/>
      <c r="CH20" s="682"/>
      <c r="CI20" s="682"/>
      <c r="CJ20" s="682"/>
      <c r="CK20" s="682"/>
      <c r="CL20" s="682"/>
      <c r="CM20" s="682"/>
      <c r="CN20" s="682"/>
      <c r="CO20" s="682"/>
      <c r="CP20" s="682"/>
      <c r="CQ20" s="683"/>
      <c r="CR20" s="641">
        <v>32013420</v>
      </c>
      <c r="CS20" s="644"/>
      <c r="CT20" s="644"/>
      <c r="CU20" s="644"/>
      <c r="CV20" s="644"/>
      <c r="CW20" s="644"/>
      <c r="CX20" s="644"/>
      <c r="CY20" s="645"/>
      <c r="CZ20" s="703">
        <v>100</v>
      </c>
      <c r="DA20" s="703"/>
      <c r="DB20" s="703"/>
      <c r="DC20" s="703"/>
      <c r="DD20" s="649">
        <v>6800422</v>
      </c>
      <c r="DE20" s="644"/>
      <c r="DF20" s="644"/>
      <c r="DG20" s="644"/>
      <c r="DH20" s="644"/>
      <c r="DI20" s="644"/>
      <c r="DJ20" s="644"/>
      <c r="DK20" s="644"/>
      <c r="DL20" s="644"/>
      <c r="DM20" s="644"/>
      <c r="DN20" s="644"/>
      <c r="DO20" s="644"/>
      <c r="DP20" s="645"/>
      <c r="DQ20" s="649">
        <v>19106977</v>
      </c>
      <c r="DR20" s="644"/>
      <c r="DS20" s="644"/>
      <c r="DT20" s="644"/>
      <c r="DU20" s="644"/>
      <c r="DV20" s="644"/>
      <c r="DW20" s="644"/>
      <c r="DX20" s="644"/>
      <c r="DY20" s="644"/>
      <c r="DZ20" s="644"/>
      <c r="EA20" s="644"/>
      <c r="EB20" s="644"/>
      <c r="EC20" s="684"/>
    </row>
    <row r="21" spans="2:133" ht="11.25" customHeight="1">
      <c r="B21" s="638" t="s">
        <v>275</v>
      </c>
      <c r="C21" s="639"/>
      <c r="D21" s="639"/>
      <c r="E21" s="639"/>
      <c r="F21" s="639"/>
      <c r="G21" s="639"/>
      <c r="H21" s="639"/>
      <c r="I21" s="639"/>
      <c r="J21" s="639"/>
      <c r="K21" s="639"/>
      <c r="L21" s="639"/>
      <c r="M21" s="639"/>
      <c r="N21" s="639"/>
      <c r="O21" s="639"/>
      <c r="P21" s="639"/>
      <c r="Q21" s="640"/>
      <c r="R21" s="641" t="s">
        <v>123</v>
      </c>
      <c r="S21" s="644"/>
      <c r="T21" s="644"/>
      <c r="U21" s="644"/>
      <c r="V21" s="644"/>
      <c r="W21" s="644"/>
      <c r="X21" s="644"/>
      <c r="Y21" s="645"/>
      <c r="Z21" s="703" t="s">
        <v>242</v>
      </c>
      <c r="AA21" s="703"/>
      <c r="AB21" s="703"/>
      <c r="AC21" s="703"/>
      <c r="AD21" s="704" t="s">
        <v>123</v>
      </c>
      <c r="AE21" s="704"/>
      <c r="AF21" s="704"/>
      <c r="AG21" s="704"/>
      <c r="AH21" s="704"/>
      <c r="AI21" s="704"/>
      <c r="AJ21" s="704"/>
      <c r="AK21" s="704"/>
      <c r="AL21" s="646" t="s">
        <v>242</v>
      </c>
      <c r="AM21" s="647"/>
      <c r="AN21" s="647"/>
      <c r="AO21" s="705"/>
      <c r="AP21" s="749" t="s">
        <v>276</v>
      </c>
      <c r="AQ21" s="756"/>
      <c r="AR21" s="756"/>
      <c r="AS21" s="756"/>
      <c r="AT21" s="756"/>
      <c r="AU21" s="756"/>
      <c r="AV21" s="756"/>
      <c r="AW21" s="756"/>
      <c r="AX21" s="756"/>
      <c r="AY21" s="756"/>
      <c r="AZ21" s="756"/>
      <c r="BA21" s="756"/>
      <c r="BB21" s="756"/>
      <c r="BC21" s="756"/>
      <c r="BD21" s="756"/>
      <c r="BE21" s="756"/>
      <c r="BF21" s="751"/>
      <c r="BG21" s="641">
        <v>16982</v>
      </c>
      <c r="BH21" s="644"/>
      <c r="BI21" s="644"/>
      <c r="BJ21" s="644"/>
      <c r="BK21" s="644"/>
      <c r="BL21" s="644"/>
      <c r="BM21" s="644"/>
      <c r="BN21" s="645"/>
      <c r="BO21" s="703">
        <v>0.6</v>
      </c>
      <c r="BP21" s="703"/>
      <c r="BQ21" s="703"/>
      <c r="BR21" s="703"/>
      <c r="BS21" s="649" t="s">
        <v>123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277</v>
      </c>
      <c r="C22" s="639"/>
      <c r="D22" s="639"/>
      <c r="E22" s="639"/>
      <c r="F22" s="639"/>
      <c r="G22" s="639"/>
      <c r="H22" s="639"/>
      <c r="I22" s="639"/>
      <c r="J22" s="639"/>
      <c r="K22" s="639"/>
      <c r="L22" s="639"/>
      <c r="M22" s="639"/>
      <c r="N22" s="639"/>
      <c r="O22" s="639"/>
      <c r="P22" s="639"/>
      <c r="Q22" s="640"/>
      <c r="R22" s="641">
        <v>18088899</v>
      </c>
      <c r="S22" s="644"/>
      <c r="T22" s="644"/>
      <c r="U22" s="644"/>
      <c r="V22" s="644"/>
      <c r="W22" s="644"/>
      <c r="X22" s="644"/>
      <c r="Y22" s="645"/>
      <c r="Z22" s="703">
        <v>55</v>
      </c>
      <c r="AA22" s="703"/>
      <c r="AB22" s="703"/>
      <c r="AC22" s="703"/>
      <c r="AD22" s="704">
        <v>16919571</v>
      </c>
      <c r="AE22" s="704"/>
      <c r="AF22" s="704"/>
      <c r="AG22" s="704"/>
      <c r="AH22" s="704"/>
      <c r="AI22" s="704"/>
      <c r="AJ22" s="704"/>
      <c r="AK22" s="704"/>
      <c r="AL22" s="646">
        <v>99.7</v>
      </c>
      <c r="AM22" s="647"/>
      <c r="AN22" s="647"/>
      <c r="AO22" s="705"/>
      <c r="AP22" s="749" t="s">
        <v>278</v>
      </c>
      <c r="AQ22" s="756"/>
      <c r="AR22" s="756"/>
      <c r="AS22" s="756"/>
      <c r="AT22" s="756"/>
      <c r="AU22" s="756"/>
      <c r="AV22" s="756"/>
      <c r="AW22" s="756"/>
      <c r="AX22" s="756"/>
      <c r="AY22" s="756"/>
      <c r="AZ22" s="756"/>
      <c r="BA22" s="756"/>
      <c r="BB22" s="756"/>
      <c r="BC22" s="756"/>
      <c r="BD22" s="756"/>
      <c r="BE22" s="756"/>
      <c r="BF22" s="751"/>
      <c r="BG22" s="641" t="s">
        <v>123</v>
      </c>
      <c r="BH22" s="644"/>
      <c r="BI22" s="644"/>
      <c r="BJ22" s="644"/>
      <c r="BK22" s="644"/>
      <c r="BL22" s="644"/>
      <c r="BM22" s="644"/>
      <c r="BN22" s="645"/>
      <c r="BO22" s="703" t="s">
        <v>123</v>
      </c>
      <c r="BP22" s="703"/>
      <c r="BQ22" s="703"/>
      <c r="BR22" s="703"/>
      <c r="BS22" s="649" t="s">
        <v>123</v>
      </c>
      <c r="BT22" s="644"/>
      <c r="BU22" s="644"/>
      <c r="BV22" s="644"/>
      <c r="BW22" s="644"/>
      <c r="BX22" s="644"/>
      <c r="BY22" s="644"/>
      <c r="BZ22" s="644"/>
      <c r="CA22" s="644"/>
      <c r="CB22" s="684"/>
      <c r="CD22" s="758" t="s">
        <v>279</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280</v>
      </c>
      <c r="C23" s="639"/>
      <c r="D23" s="639"/>
      <c r="E23" s="639"/>
      <c r="F23" s="639"/>
      <c r="G23" s="639"/>
      <c r="H23" s="639"/>
      <c r="I23" s="639"/>
      <c r="J23" s="639"/>
      <c r="K23" s="639"/>
      <c r="L23" s="639"/>
      <c r="M23" s="639"/>
      <c r="N23" s="639"/>
      <c r="O23" s="639"/>
      <c r="P23" s="639"/>
      <c r="Q23" s="640"/>
      <c r="R23" s="641">
        <v>2719</v>
      </c>
      <c r="S23" s="644"/>
      <c r="T23" s="644"/>
      <c r="U23" s="644"/>
      <c r="V23" s="644"/>
      <c r="W23" s="644"/>
      <c r="X23" s="644"/>
      <c r="Y23" s="645"/>
      <c r="Z23" s="703">
        <v>0</v>
      </c>
      <c r="AA23" s="703"/>
      <c r="AB23" s="703"/>
      <c r="AC23" s="703"/>
      <c r="AD23" s="704">
        <v>2719</v>
      </c>
      <c r="AE23" s="704"/>
      <c r="AF23" s="704"/>
      <c r="AG23" s="704"/>
      <c r="AH23" s="704"/>
      <c r="AI23" s="704"/>
      <c r="AJ23" s="704"/>
      <c r="AK23" s="704"/>
      <c r="AL23" s="646">
        <v>0</v>
      </c>
      <c r="AM23" s="647"/>
      <c r="AN23" s="647"/>
      <c r="AO23" s="705"/>
      <c r="AP23" s="749" t="s">
        <v>281</v>
      </c>
      <c r="AQ23" s="756"/>
      <c r="AR23" s="756"/>
      <c r="AS23" s="756"/>
      <c r="AT23" s="756"/>
      <c r="AU23" s="756"/>
      <c r="AV23" s="756"/>
      <c r="AW23" s="756"/>
      <c r="AX23" s="756"/>
      <c r="AY23" s="756"/>
      <c r="AZ23" s="756"/>
      <c r="BA23" s="756"/>
      <c r="BB23" s="756"/>
      <c r="BC23" s="756"/>
      <c r="BD23" s="756"/>
      <c r="BE23" s="756"/>
      <c r="BF23" s="751"/>
      <c r="BG23" s="641" t="s">
        <v>123</v>
      </c>
      <c r="BH23" s="644"/>
      <c r="BI23" s="644"/>
      <c r="BJ23" s="644"/>
      <c r="BK23" s="644"/>
      <c r="BL23" s="644"/>
      <c r="BM23" s="644"/>
      <c r="BN23" s="645"/>
      <c r="BO23" s="703" t="s">
        <v>242</v>
      </c>
      <c r="BP23" s="703"/>
      <c r="BQ23" s="703"/>
      <c r="BR23" s="703"/>
      <c r="BS23" s="649" t="s">
        <v>242</v>
      </c>
      <c r="BT23" s="644"/>
      <c r="BU23" s="644"/>
      <c r="BV23" s="644"/>
      <c r="BW23" s="644"/>
      <c r="BX23" s="644"/>
      <c r="BY23" s="644"/>
      <c r="BZ23" s="644"/>
      <c r="CA23" s="644"/>
      <c r="CB23" s="684"/>
      <c r="CD23" s="758" t="s">
        <v>220</v>
      </c>
      <c r="CE23" s="759"/>
      <c r="CF23" s="759"/>
      <c r="CG23" s="759"/>
      <c r="CH23" s="759"/>
      <c r="CI23" s="759"/>
      <c r="CJ23" s="759"/>
      <c r="CK23" s="759"/>
      <c r="CL23" s="759"/>
      <c r="CM23" s="759"/>
      <c r="CN23" s="759"/>
      <c r="CO23" s="759"/>
      <c r="CP23" s="759"/>
      <c r="CQ23" s="760"/>
      <c r="CR23" s="758" t="s">
        <v>282</v>
      </c>
      <c r="CS23" s="759"/>
      <c r="CT23" s="759"/>
      <c r="CU23" s="759"/>
      <c r="CV23" s="759"/>
      <c r="CW23" s="759"/>
      <c r="CX23" s="759"/>
      <c r="CY23" s="760"/>
      <c r="CZ23" s="758" t="s">
        <v>283</v>
      </c>
      <c r="DA23" s="759"/>
      <c r="DB23" s="759"/>
      <c r="DC23" s="760"/>
      <c r="DD23" s="758" t="s">
        <v>284</v>
      </c>
      <c r="DE23" s="759"/>
      <c r="DF23" s="759"/>
      <c r="DG23" s="759"/>
      <c r="DH23" s="759"/>
      <c r="DI23" s="759"/>
      <c r="DJ23" s="759"/>
      <c r="DK23" s="760"/>
      <c r="DL23" s="767" t="s">
        <v>285</v>
      </c>
      <c r="DM23" s="768"/>
      <c r="DN23" s="768"/>
      <c r="DO23" s="768"/>
      <c r="DP23" s="768"/>
      <c r="DQ23" s="768"/>
      <c r="DR23" s="768"/>
      <c r="DS23" s="768"/>
      <c r="DT23" s="768"/>
      <c r="DU23" s="768"/>
      <c r="DV23" s="769"/>
      <c r="DW23" s="758" t="s">
        <v>286</v>
      </c>
      <c r="DX23" s="759"/>
      <c r="DY23" s="759"/>
      <c r="DZ23" s="759"/>
      <c r="EA23" s="759"/>
      <c r="EB23" s="759"/>
      <c r="EC23" s="760"/>
    </row>
    <row r="24" spans="2:133" ht="11.25" customHeight="1">
      <c r="B24" s="638" t="s">
        <v>287</v>
      </c>
      <c r="C24" s="639"/>
      <c r="D24" s="639"/>
      <c r="E24" s="639"/>
      <c r="F24" s="639"/>
      <c r="G24" s="639"/>
      <c r="H24" s="639"/>
      <c r="I24" s="639"/>
      <c r="J24" s="639"/>
      <c r="K24" s="639"/>
      <c r="L24" s="639"/>
      <c r="M24" s="639"/>
      <c r="N24" s="639"/>
      <c r="O24" s="639"/>
      <c r="P24" s="639"/>
      <c r="Q24" s="640"/>
      <c r="R24" s="641">
        <v>76608</v>
      </c>
      <c r="S24" s="644"/>
      <c r="T24" s="644"/>
      <c r="U24" s="644"/>
      <c r="V24" s="644"/>
      <c r="W24" s="644"/>
      <c r="X24" s="644"/>
      <c r="Y24" s="645"/>
      <c r="Z24" s="703">
        <v>0.2</v>
      </c>
      <c r="AA24" s="703"/>
      <c r="AB24" s="703"/>
      <c r="AC24" s="703"/>
      <c r="AD24" s="704" t="s">
        <v>242</v>
      </c>
      <c r="AE24" s="704"/>
      <c r="AF24" s="704"/>
      <c r="AG24" s="704"/>
      <c r="AH24" s="704"/>
      <c r="AI24" s="704"/>
      <c r="AJ24" s="704"/>
      <c r="AK24" s="704"/>
      <c r="AL24" s="646" t="s">
        <v>123</v>
      </c>
      <c r="AM24" s="647"/>
      <c r="AN24" s="647"/>
      <c r="AO24" s="705"/>
      <c r="AP24" s="749" t="s">
        <v>288</v>
      </c>
      <c r="AQ24" s="756"/>
      <c r="AR24" s="756"/>
      <c r="AS24" s="756"/>
      <c r="AT24" s="756"/>
      <c r="AU24" s="756"/>
      <c r="AV24" s="756"/>
      <c r="AW24" s="756"/>
      <c r="AX24" s="756"/>
      <c r="AY24" s="756"/>
      <c r="AZ24" s="756"/>
      <c r="BA24" s="756"/>
      <c r="BB24" s="756"/>
      <c r="BC24" s="756"/>
      <c r="BD24" s="756"/>
      <c r="BE24" s="756"/>
      <c r="BF24" s="751"/>
      <c r="BG24" s="641" t="s">
        <v>242</v>
      </c>
      <c r="BH24" s="644"/>
      <c r="BI24" s="644"/>
      <c r="BJ24" s="644"/>
      <c r="BK24" s="644"/>
      <c r="BL24" s="644"/>
      <c r="BM24" s="644"/>
      <c r="BN24" s="645"/>
      <c r="BO24" s="703" t="s">
        <v>242</v>
      </c>
      <c r="BP24" s="703"/>
      <c r="BQ24" s="703"/>
      <c r="BR24" s="703"/>
      <c r="BS24" s="649" t="s">
        <v>123</v>
      </c>
      <c r="BT24" s="644"/>
      <c r="BU24" s="644"/>
      <c r="BV24" s="644"/>
      <c r="BW24" s="644"/>
      <c r="BX24" s="644"/>
      <c r="BY24" s="644"/>
      <c r="BZ24" s="644"/>
      <c r="CA24" s="644"/>
      <c r="CB24" s="684"/>
      <c r="CD24" s="712" t="s">
        <v>289</v>
      </c>
      <c r="CE24" s="713"/>
      <c r="CF24" s="713"/>
      <c r="CG24" s="713"/>
      <c r="CH24" s="713"/>
      <c r="CI24" s="713"/>
      <c r="CJ24" s="713"/>
      <c r="CK24" s="713"/>
      <c r="CL24" s="713"/>
      <c r="CM24" s="713"/>
      <c r="CN24" s="713"/>
      <c r="CO24" s="713"/>
      <c r="CP24" s="713"/>
      <c r="CQ24" s="714"/>
      <c r="CR24" s="706">
        <v>13316626</v>
      </c>
      <c r="CS24" s="707"/>
      <c r="CT24" s="707"/>
      <c r="CU24" s="707"/>
      <c r="CV24" s="707"/>
      <c r="CW24" s="707"/>
      <c r="CX24" s="707"/>
      <c r="CY24" s="753"/>
      <c r="CZ24" s="754">
        <v>41.6</v>
      </c>
      <c r="DA24" s="723"/>
      <c r="DB24" s="723"/>
      <c r="DC24" s="757"/>
      <c r="DD24" s="752">
        <v>9996422</v>
      </c>
      <c r="DE24" s="707"/>
      <c r="DF24" s="707"/>
      <c r="DG24" s="707"/>
      <c r="DH24" s="707"/>
      <c r="DI24" s="707"/>
      <c r="DJ24" s="707"/>
      <c r="DK24" s="753"/>
      <c r="DL24" s="752">
        <v>9837501</v>
      </c>
      <c r="DM24" s="707"/>
      <c r="DN24" s="707"/>
      <c r="DO24" s="707"/>
      <c r="DP24" s="707"/>
      <c r="DQ24" s="707"/>
      <c r="DR24" s="707"/>
      <c r="DS24" s="707"/>
      <c r="DT24" s="707"/>
      <c r="DU24" s="707"/>
      <c r="DV24" s="753"/>
      <c r="DW24" s="754">
        <v>55.8</v>
      </c>
      <c r="DX24" s="723"/>
      <c r="DY24" s="723"/>
      <c r="DZ24" s="723"/>
      <c r="EA24" s="723"/>
      <c r="EB24" s="723"/>
      <c r="EC24" s="755"/>
    </row>
    <row r="25" spans="2:133" ht="11.25" customHeight="1">
      <c r="B25" s="638" t="s">
        <v>290</v>
      </c>
      <c r="C25" s="639"/>
      <c r="D25" s="639"/>
      <c r="E25" s="639"/>
      <c r="F25" s="639"/>
      <c r="G25" s="639"/>
      <c r="H25" s="639"/>
      <c r="I25" s="639"/>
      <c r="J25" s="639"/>
      <c r="K25" s="639"/>
      <c r="L25" s="639"/>
      <c r="M25" s="639"/>
      <c r="N25" s="639"/>
      <c r="O25" s="639"/>
      <c r="P25" s="639"/>
      <c r="Q25" s="640"/>
      <c r="R25" s="641">
        <v>351094</v>
      </c>
      <c r="S25" s="644"/>
      <c r="T25" s="644"/>
      <c r="U25" s="644"/>
      <c r="V25" s="644"/>
      <c r="W25" s="644"/>
      <c r="X25" s="644"/>
      <c r="Y25" s="645"/>
      <c r="Z25" s="703">
        <v>1.1000000000000001</v>
      </c>
      <c r="AA25" s="703"/>
      <c r="AB25" s="703"/>
      <c r="AC25" s="703"/>
      <c r="AD25" s="704">
        <v>4672</v>
      </c>
      <c r="AE25" s="704"/>
      <c r="AF25" s="704"/>
      <c r="AG25" s="704"/>
      <c r="AH25" s="704"/>
      <c r="AI25" s="704"/>
      <c r="AJ25" s="704"/>
      <c r="AK25" s="704"/>
      <c r="AL25" s="646">
        <v>0</v>
      </c>
      <c r="AM25" s="647"/>
      <c r="AN25" s="647"/>
      <c r="AO25" s="705"/>
      <c r="AP25" s="749" t="s">
        <v>291</v>
      </c>
      <c r="AQ25" s="756"/>
      <c r="AR25" s="756"/>
      <c r="AS25" s="756"/>
      <c r="AT25" s="756"/>
      <c r="AU25" s="756"/>
      <c r="AV25" s="756"/>
      <c r="AW25" s="756"/>
      <c r="AX25" s="756"/>
      <c r="AY25" s="756"/>
      <c r="AZ25" s="756"/>
      <c r="BA25" s="756"/>
      <c r="BB25" s="756"/>
      <c r="BC25" s="756"/>
      <c r="BD25" s="756"/>
      <c r="BE25" s="756"/>
      <c r="BF25" s="751"/>
      <c r="BG25" s="641" t="s">
        <v>242</v>
      </c>
      <c r="BH25" s="644"/>
      <c r="BI25" s="644"/>
      <c r="BJ25" s="644"/>
      <c r="BK25" s="644"/>
      <c r="BL25" s="644"/>
      <c r="BM25" s="644"/>
      <c r="BN25" s="645"/>
      <c r="BO25" s="703" t="s">
        <v>242</v>
      </c>
      <c r="BP25" s="703"/>
      <c r="BQ25" s="703"/>
      <c r="BR25" s="703"/>
      <c r="BS25" s="649" t="s">
        <v>123</v>
      </c>
      <c r="BT25" s="644"/>
      <c r="BU25" s="644"/>
      <c r="BV25" s="644"/>
      <c r="BW25" s="644"/>
      <c r="BX25" s="644"/>
      <c r="BY25" s="644"/>
      <c r="BZ25" s="644"/>
      <c r="CA25" s="644"/>
      <c r="CB25" s="684"/>
      <c r="CD25" s="685" t="s">
        <v>292</v>
      </c>
      <c r="CE25" s="682"/>
      <c r="CF25" s="682"/>
      <c r="CG25" s="682"/>
      <c r="CH25" s="682"/>
      <c r="CI25" s="682"/>
      <c r="CJ25" s="682"/>
      <c r="CK25" s="682"/>
      <c r="CL25" s="682"/>
      <c r="CM25" s="682"/>
      <c r="CN25" s="682"/>
      <c r="CO25" s="682"/>
      <c r="CP25" s="682"/>
      <c r="CQ25" s="683"/>
      <c r="CR25" s="641">
        <v>4837321</v>
      </c>
      <c r="CS25" s="642"/>
      <c r="CT25" s="642"/>
      <c r="CU25" s="642"/>
      <c r="CV25" s="642"/>
      <c r="CW25" s="642"/>
      <c r="CX25" s="642"/>
      <c r="CY25" s="643"/>
      <c r="CZ25" s="646">
        <v>15.1</v>
      </c>
      <c r="DA25" s="675"/>
      <c r="DB25" s="675"/>
      <c r="DC25" s="676"/>
      <c r="DD25" s="649">
        <v>4521349</v>
      </c>
      <c r="DE25" s="642"/>
      <c r="DF25" s="642"/>
      <c r="DG25" s="642"/>
      <c r="DH25" s="642"/>
      <c r="DI25" s="642"/>
      <c r="DJ25" s="642"/>
      <c r="DK25" s="643"/>
      <c r="DL25" s="649">
        <v>4362948</v>
      </c>
      <c r="DM25" s="642"/>
      <c r="DN25" s="642"/>
      <c r="DO25" s="642"/>
      <c r="DP25" s="642"/>
      <c r="DQ25" s="642"/>
      <c r="DR25" s="642"/>
      <c r="DS25" s="642"/>
      <c r="DT25" s="642"/>
      <c r="DU25" s="642"/>
      <c r="DV25" s="643"/>
      <c r="DW25" s="646">
        <v>24.8</v>
      </c>
      <c r="DX25" s="675"/>
      <c r="DY25" s="675"/>
      <c r="DZ25" s="675"/>
      <c r="EA25" s="675"/>
      <c r="EB25" s="675"/>
      <c r="EC25" s="677"/>
    </row>
    <row r="26" spans="2:133" ht="11.25" customHeight="1">
      <c r="B26" s="638" t="s">
        <v>293</v>
      </c>
      <c r="C26" s="639"/>
      <c r="D26" s="639"/>
      <c r="E26" s="639"/>
      <c r="F26" s="639"/>
      <c r="G26" s="639"/>
      <c r="H26" s="639"/>
      <c r="I26" s="639"/>
      <c r="J26" s="639"/>
      <c r="K26" s="639"/>
      <c r="L26" s="639"/>
      <c r="M26" s="639"/>
      <c r="N26" s="639"/>
      <c r="O26" s="639"/>
      <c r="P26" s="639"/>
      <c r="Q26" s="640"/>
      <c r="R26" s="641">
        <v>111472</v>
      </c>
      <c r="S26" s="644"/>
      <c r="T26" s="644"/>
      <c r="U26" s="644"/>
      <c r="V26" s="644"/>
      <c r="W26" s="644"/>
      <c r="X26" s="644"/>
      <c r="Y26" s="645"/>
      <c r="Z26" s="703">
        <v>0.3</v>
      </c>
      <c r="AA26" s="703"/>
      <c r="AB26" s="703"/>
      <c r="AC26" s="703"/>
      <c r="AD26" s="704" t="s">
        <v>242</v>
      </c>
      <c r="AE26" s="704"/>
      <c r="AF26" s="704"/>
      <c r="AG26" s="704"/>
      <c r="AH26" s="704"/>
      <c r="AI26" s="704"/>
      <c r="AJ26" s="704"/>
      <c r="AK26" s="704"/>
      <c r="AL26" s="646" t="s">
        <v>242</v>
      </c>
      <c r="AM26" s="647"/>
      <c r="AN26" s="647"/>
      <c r="AO26" s="705"/>
      <c r="AP26" s="749" t="s">
        <v>294</v>
      </c>
      <c r="AQ26" s="750"/>
      <c r="AR26" s="750"/>
      <c r="AS26" s="750"/>
      <c r="AT26" s="750"/>
      <c r="AU26" s="750"/>
      <c r="AV26" s="750"/>
      <c r="AW26" s="750"/>
      <c r="AX26" s="750"/>
      <c r="AY26" s="750"/>
      <c r="AZ26" s="750"/>
      <c r="BA26" s="750"/>
      <c r="BB26" s="750"/>
      <c r="BC26" s="750"/>
      <c r="BD26" s="750"/>
      <c r="BE26" s="750"/>
      <c r="BF26" s="751"/>
      <c r="BG26" s="641" t="s">
        <v>123</v>
      </c>
      <c r="BH26" s="644"/>
      <c r="BI26" s="644"/>
      <c r="BJ26" s="644"/>
      <c r="BK26" s="644"/>
      <c r="BL26" s="644"/>
      <c r="BM26" s="644"/>
      <c r="BN26" s="645"/>
      <c r="BO26" s="703" t="s">
        <v>123</v>
      </c>
      <c r="BP26" s="703"/>
      <c r="BQ26" s="703"/>
      <c r="BR26" s="703"/>
      <c r="BS26" s="649" t="s">
        <v>123</v>
      </c>
      <c r="BT26" s="644"/>
      <c r="BU26" s="644"/>
      <c r="BV26" s="644"/>
      <c r="BW26" s="644"/>
      <c r="BX26" s="644"/>
      <c r="BY26" s="644"/>
      <c r="BZ26" s="644"/>
      <c r="CA26" s="644"/>
      <c r="CB26" s="684"/>
      <c r="CD26" s="685" t="s">
        <v>295</v>
      </c>
      <c r="CE26" s="682"/>
      <c r="CF26" s="682"/>
      <c r="CG26" s="682"/>
      <c r="CH26" s="682"/>
      <c r="CI26" s="682"/>
      <c r="CJ26" s="682"/>
      <c r="CK26" s="682"/>
      <c r="CL26" s="682"/>
      <c r="CM26" s="682"/>
      <c r="CN26" s="682"/>
      <c r="CO26" s="682"/>
      <c r="CP26" s="682"/>
      <c r="CQ26" s="683"/>
      <c r="CR26" s="641">
        <v>3050378</v>
      </c>
      <c r="CS26" s="644"/>
      <c r="CT26" s="644"/>
      <c r="CU26" s="644"/>
      <c r="CV26" s="644"/>
      <c r="CW26" s="644"/>
      <c r="CX26" s="644"/>
      <c r="CY26" s="645"/>
      <c r="CZ26" s="646">
        <v>9.5</v>
      </c>
      <c r="DA26" s="675"/>
      <c r="DB26" s="675"/>
      <c r="DC26" s="676"/>
      <c r="DD26" s="649">
        <v>2838586</v>
      </c>
      <c r="DE26" s="644"/>
      <c r="DF26" s="644"/>
      <c r="DG26" s="644"/>
      <c r="DH26" s="644"/>
      <c r="DI26" s="644"/>
      <c r="DJ26" s="644"/>
      <c r="DK26" s="645"/>
      <c r="DL26" s="649" t="s">
        <v>123</v>
      </c>
      <c r="DM26" s="644"/>
      <c r="DN26" s="644"/>
      <c r="DO26" s="644"/>
      <c r="DP26" s="644"/>
      <c r="DQ26" s="644"/>
      <c r="DR26" s="644"/>
      <c r="DS26" s="644"/>
      <c r="DT26" s="644"/>
      <c r="DU26" s="644"/>
      <c r="DV26" s="645"/>
      <c r="DW26" s="646" t="s">
        <v>123</v>
      </c>
      <c r="DX26" s="675"/>
      <c r="DY26" s="675"/>
      <c r="DZ26" s="675"/>
      <c r="EA26" s="675"/>
      <c r="EB26" s="675"/>
      <c r="EC26" s="677"/>
    </row>
    <row r="27" spans="2:133" ht="11.25" customHeight="1">
      <c r="B27" s="638" t="s">
        <v>296</v>
      </c>
      <c r="C27" s="639"/>
      <c r="D27" s="639"/>
      <c r="E27" s="639"/>
      <c r="F27" s="639"/>
      <c r="G27" s="639"/>
      <c r="H27" s="639"/>
      <c r="I27" s="639"/>
      <c r="J27" s="639"/>
      <c r="K27" s="639"/>
      <c r="L27" s="639"/>
      <c r="M27" s="639"/>
      <c r="N27" s="639"/>
      <c r="O27" s="639"/>
      <c r="P27" s="639"/>
      <c r="Q27" s="640"/>
      <c r="R27" s="641">
        <v>4663814</v>
      </c>
      <c r="S27" s="644"/>
      <c r="T27" s="644"/>
      <c r="U27" s="644"/>
      <c r="V27" s="644"/>
      <c r="W27" s="644"/>
      <c r="X27" s="644"/>
      <c r="Y27" s="645"/>
      <c r="Z27" s="703">
        <v>14.2</v>
      </c>
      <c r="AA27" s="703"/>
      <c r="AB27" s="703"/>
      <c r="AC27" s="703"/>
      <c r="AD27" s="704" t="s">
        <v>242</v>
      </c>
      <c r="AE27" s="704"/>
      <c r="AF27" s="704"/>
      <c r="AG27" s="704"/>
      <c r="AH27" s="704"/>
      <c r="AI27" s="704"/>
      <c r="AJ27" s="704"/>
      <c r="AK27" s="704"/>
      <c r="AL27" s="646" t="s">
        <v>123</v>
      </c>
      <c r="AM27" s="647"/>
      <c r="AN27" s="647"/>
      <c r="AO27" s="705"/>
      <c r="AP27" s="638" t="s">
        <v>297</v>
      </c>
      <c r="AQ27" s="639"/>
      <c r="AR27" s="639"/>
      <c r="AS27" s="639"/>
      <c r="AT27" s="639"/>
      <c r="AU27" s="639"/>
      <c r="AV27" s="639"/>
      <c r="AW27" s="639"/>
      <c r="AX27" s="639"/>
      <c r="AY27" s="639"/>
      <c r="AZ27" s="639"/>
      <c r="BA27" s="639"/>
      <c r="BB27" s="639"/>
      <c r="BC27" s="639"/>
      <c r="BD27" s="639"/>
      <c r="BE27" s="639"/>
      <c r="BF27" s="640"/>
      <c r="BG27" s="641">
        <v>2943594</v>
      </c>
      <c r="BH27" s="644"/>
      <c r="BI27" s="644"/>
      <c r="BJ27" s="644"/>
      <c r="BK27" s="644"/>
      <c r="BL27" s="644"/>
      <c r="BM27" s="644"/>
      <c r="BN27" s="645"/>
      <c r="BO27" s="703">
        <v>100</v>
      </c>
      <c r="BP27" s="703"/>
      <c r="BQ27" s="703"/>
      <c r="BR27" s="703"/>
      <c r="BS27" s="649">
        <v>30760</v>
      </c>
      <c r="BT27" s="644"/>
      <c r="BU27" s="644"/>
      <c r="BV27" s="644"/>
      <c r="BW27" s="644"/>
      <c r="BX27" s="644"/>
      <c r="BY27" s="644"/>
      <c r="BZ27" s="644"/>
      <c r="CA27" s="644"/>
      <c r="CB27" s="684"/>
      <c r="CD27" s="685" t="s">
        <v>298</v>
      </c>
      <c r="CE27" s="682"/>
      <c r="CF27" s="682"/>
      <c r="CG27" s="682"/>
      <c r="CH27" s="682"/>
      <c r="CI27" s="682"/>
      <c r="CJ27" s="682"/>
      <c r="CK27" s="682"/>
      <c r="CL27" s="682"/>
      <c r="CM27" s="682"/>
      <c r="CN27" s="682"/>
      <c r="CO27" s="682"/>
      <c r="CP27" s="682"/>
      <c r="CQ27" s="683"/>
      <c r="CR27" s="641">
        <v>3946254</v>
      </c>
      <c r="CS27" s="642"/>
      <c r="CT27" s="642"/>
      <c r="CU27" s="642"/>
      <c r="CV27" s="642"/>
      <c r="CW27" s="642"/>
      <c r="CX27" s="642"/>
      <c r="CY27" s="643"/>
      <c r="CZ27" s="646">
        <v>12.3</v>
      </c>
      <c r="DA27" s="675"/>
      <c r="DB27" s="675"/>
      <c r="DC27" s="676"/>
      <c r="DD27" s="649">
        <v>1101035</v>
      </c>
      <c r="DE27" s="642"/>
      <c r="DF27" s="642"/>
      <c r="DG27" s="642"/>
      <c r="DH27" s="642"/>
      <c r="DI27" s="642"/>
      <c r="DJ27" s="642"/>
      <c r="DK27" s="643"/>
      <c r="DL27" s="649">
        <v>1100515</v>
      </c>
      <c r="DM27" s="642"/>
      <c r="DN27" s="642"/>
      <c r="DO27" s="642"/>
      <c r="DP27" s="642"/>
      <c r="DQ27" s="642"/>
      <c r="DR27" s="642"/>
      <c r="DS27" s="642"/>
      <c r="DT27" s="642"/>
      <c r="DU27" s="642"/>
      <c r="DV27" s="643"/>
      <c r="DW27" s="646">
        <v>6.2</v>
      </c>
      <c r="DX27" s="675"/>
      <c r="DY27" s="675"/>
      <c r="DZ27" s="675"/>
      <c r="EA27" s="675"/>
      <c r="EB27" s="675"/>
      <c r="EC27" s="677"/>
    </row>
    <row r="28" spans="2:133" ht="11.25" customHeight="1">
      <c r="B28" s="746" t="s">
        <v>299</v>
      </c>
      <c r="C28" s="747"/>
      <c r="D28" s="747"/>
      <c r="E28" s="747"/>
      <c r="F28" s="747"/>
      <c r="G28" s="747"/>
      <c r="H28" s="747"/>
      <c r="I28" s="747"/>
      <c r="J28" s="747"/>
      <c r="K28" s="747"/>
      <c r="L28" s="747"/>
      <c r="M28" s="747"/>
      <c r="N28" s="747"/>
      <c r="O28" s="747"/>
      <c r="P28" s="747"/>
      <c r="Q28" s="748"/>
      <c r="R28" s="641">
        <v>10640</v>
      </c>
      <c r="S28" s="644"/>
      <c r="T28" s="644"/>
      <c r="U28" s="644"/>
      <c r="V28" s="644"/>
      <c r="W28" s="644"/>
      <c r="X28" s="644"/>
      <c r="Y28" s="645"/>
      <c r="Z28" s="703">
        <v>0</v>
      </c>
      <c r="AA28" s="703"/>
      <c r="AB28" s="703"/>
      <c r="AC28" s="703"/>
      <c r="AD28" s="704">
        <v>10640</v>
      </c>
      <c r="AE28" s="704"/>
      <c r="AF28" s="704"/>
      <c r="AG28" s="704"/>
      <c r="AH28" s="704"/>
      <c r="AI28" s="704"/>
      <c r="AJ28" s="704"/>
      <c r="AK28" s="704"/>
      <c r="AL28" s="646">
        <v>0.1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300</v>
      </c>
      <c r="CE28" s="682"/>
      <c r="CF28" s="682"/>
      <c r="CG28" s="682"/>
      <c r="CH28" s="682"/>
      <c r="CI28" s="682"/>
      <c r="CJ28" s="682"/>
      <c r="CK28" s="682"/>
      <c r="CL28" s="682"/>
      <c r="CM28" s="682"/>
      <c r="CN28" s="682"/>
      <c r="CO28" s="682"/>
      <c r="CP28" s="682"/>
      <c r="CQ28" s="683"/>
      <c r="CR28" s="641">
        <v>4533051</v>
      </c>
      <c r="CS28" s="644"/>
      <c r="CT28" s="644"/>
      <c r="CU28" s="644"/>
      <c r="CV28" s="644"/>
      <c r="CW28" s="644"/>
      <c r="CX28" s="644"/>
      <c r="CY28" s="645"/>
      <c r="CZ28" s="646">
        <v>14.2</v>
      </c>
      <c r="DA28" s="675"/>
      <c r="DB28" s="675"/>
      <c r="DC28" s="676"/>
      <c r="DD28" s="649">
        <v>4374038</v>
      </c>
      <c r="DE28" s="644"/>
      <c r="DF28" s="644"/>
      <c r="DG28" s="644"/>
      <c r="DH28" s="644"/>
      <c r="DI28" s="644"/>
      <c r="DJ28" s="644"/>
      <c r="DK28" s="645"/>
      <c r="DL28" s="649">
        <v>4374038</v>
      </c>
      <c r="DM28" s="644"/>
      <c r="DN28" s="644"/>
      <c r="DO28" s="644"/>
      <c r="DP28" s="644"/>
      <c r="DQ28" s="644"/>
      <c r="DR28" s="644"/>
      <c r="DS28" s="644"/>
      <c r="DT28" s="644"/>
      <c r="DU28" s="644"/>
      <c r="DV28" s="645"/>
      <c r="DW28" s="646">
        <v>24.8</v>
      </c>
      <c r="DX28" s="675"/>
      <c r="DY28" s="675"/>
      <c r="DZ28" s="675"/>
      <c r="EA28" s="675"/>
      <c r="EB28" s="675"/>
      <c r="EC28" s="677"/>
    </row>
    <row r="29" spans="2:133" ht="11.25" customHeight="1">
      <c r="B29" s="638" t="s">
        <v>301</v>
      </c>
      <c r="C29" s="639"/>
      <c r="D29" s="639"/>
      <c r="E29" s="639"/>
      <c r="F29" s="639"/>
      <c r="G29" s="639"/>
      <c r="H29" s="639"/>
      <c r="I29" s="639"/>
      <c r="J29" s="639"/>
      <c r="K29" s="639"/>
      <c r="L29" s="639"/>
      <c r="M29" s="639"/>
      <c r="N29" s="639"/>
      <c r="O29" s="639"/>
      <c r="P29" s="639"/>
      <c r="Q29" s="640"/>
      <c r="R29" s="641">
        <v>3166317</v>
      </c>
      <c r="S29" s="644"/>
      <c r="T29" s="644"/>
      <c r="U29" s="644"/>
      <c r="V29" s="644"/>
      <c r="W29" s="644"/>
      <c r="X29" s="644"/>
      <c r="Y29" s="645"/>
      <c r="Z29" s="703">
        <v>9.6</v>
      </c>
      <c r="AA29" s="703"/>
      <c r="AB29" s="703"/>
      <c r="AC29" s="703"/>
      <c r="AD29" s="704" t="s">
        <v>123</v>
      </c>
      <c r="AE29" s="704"/>
      <c r="AF29" s="704"/>
      <c r="AG29" s="704"/>
      <c r="AH29" s="704"/>
      <c r="AI29" s="704"/>
      <c r="AJ29" s="704"/>
      <c r="AK29" s="704"/>
      <c r="AL29" s="646" t="s">
        <v>123</v>
      </c>
      <c r="AM29" s="647"/>
      <c r="AN29" s="647"/>
      <c r="AO29" s="705"/>
      <c r="AP29" s="715" t="s">
        <v>220</v>
      </c>
      <c r="AQ29" s="716"/>
      <c r="AR29" s="716"/>
      <c r="AS29" s="716"/>
      <c r="AT29" s="716"/>
      <c r="AU29" s="716"/>
      <c r="AV29" s="716"/>
      <c r="AW29" s="716"/>
      <c r="AX29" s="716"/>
      <c r="AY29" s="716"/>
      <c r="AZ29" s="716"/>
      <c r="BA29" s="716"/>
      <c r="BB29" s="716"/>
      <c r="BC29" s="716"/>
      <c r="BD29" s="716"/>
      <c r="BE29" s="716"/>
      <c r="BF29" s="717"/>
      <c r="BG29" s="715" t="s">
        <v>302</v>
      </c>
      <c r="BH29" s="743"/>
      <c r="BI29" s="743"/>
      <c r="BJ29" s="743"/>
      <c r="BK29" s="743"/>
      <c r="BL29" s="743"/>
      <c r="BM29" s="743"/>
      <c r="BN29" s="743"/>
      <c r="BO29" s="743"/>
      <c r="BP29" s="743"/>
      <c r="BQ29" s="744"/>
      <c r="BR29" s="715" t="s">
        <v>303</v>
      </c>
      <c r="BS29" s="743"/>
      <c r="BT29" s="743"/>
      <c r="BU29" s="743"/>
      <c r="BV29" s="743"/>
      <c r="BW29" s="743"/>
      <c r="BX29" s="743"/>
      <c r="BY29" s="743"/>
      <c r="BZ29" s="743"/>
      <c r="CA29" s="743"/>
      <c r="CB29" s="744"/>
      <c r="CD29" s="725" t="s">
        <v>304</v>
      </c>
      <c r="CE29" s="726"/>
      <c r="CF29" s="685" t="s">
        <v>305</v>
      </c>
      <c r="CG29" s="682"/>
      <c r="CH29" s="682"/>
      <c r="CI29" s="682"/>
      <c r="CJ29" s="682"/>
      <c r="CK29" s="682"/>
      <c r="CL29" s="682"/>
      <c r="CM29" s="682"/>
      <c r="CN29" s="682"/>
      <c r="CO29" s="682"/>
      <c r="CP29" s="682"/>
      <c r="CQ29" s="683"/>
      <c r="CR29" s="641">
        <v>4529092</v>
      </c>
      <c r="CS29" s="642"/>
      <c r="CT29" s="642"/>
      <c r="CU29" s="642"/>
      <c r="CV29" s="642"/>
      <c r="CW29" s="642"/>
      <c r="CX29" s="642"/>
      <c r="CY29" s="643"/>
      <c r="CZ29" s="646">
        <v>14.1</v>
      </c>
      <c r="DA29" s="675"/>
      <c r="DB29" s="675"/>
      <c r="DC29" s="676"/>
      <c r="DD29" s="649">
        <v>4370079</v>
      </c>
      <c r="DE29" s="642"/>
      <c r="DF29" s="642"/>
      <c r="DG29" s="642"/>
      <c r="DH29" s="642"/>
      <c r="DI29" s="642"/>
      <c r="DJ29" s="642"/>
      <c r="DK29" s="643"/>
      <c r="DL29" s="649">
        <v>4370079</v>
      </c>
      <c r="DM29" s="642"/>
      <c r="DN29" s="642"/>
      <c r="DO29" s="642"/>
      <c r="DP29" s="642"/>
      <c r="DQ29" s="642"/>
      <c r="DR29" s="642"/>
      <c r="DS29" s="642"/>
      <c r="DT29" s="642"/>
      <c r="DU29" s="642"/>
      <c r="DV29" s="643"/>
      <c r="DW29" s="646">
        <v>24.8</v>
      </c>
      <c r="DX29" s="675"/>
      <c r="DY29" s="675"/>
      <c r="DZ29" s="675"/>
      <c r="EA29" s="675"/>
      <c r="EB29" s="675"/>
      <c r="EC29" s="677"/>
    </row>
    <row r="30" spans="2:133" ht="11.25" customHeight="1">
      <c r="B30" s="638" t="s">
        <v>306</v>
      </c>
      <c r="C30" s="639"/>
      <c r="D30" s="639"/>
      <c r="E30" s="639"/>
      <c r="F30" s="639"/>
      <c r="G30" s="639"/>
      <c r="H30" s="639"/>
      <c r="I30" s="639"/>
      <c r="J30" s="639"/>
      <c r="K30" s="639"/>
      <c r="L30" s="639"/>
      <c r="M30" s="639"/>
      <c r="N30" s="639"/>
      <c r="O30" s="639"/>
      <c r="P30" s="639"/>
      <c r="Q30" s="640"/>
      <c r="R30" s="641">
        <v>85870</v>
      </c>
      <c r="S30" s="644"/>
      <c r="T30" s="644"/>
      <c r="U30" s="644"/>
      <c r="V30" s="644"/>
      <c r="W30" s="644"/>
      <c r="X30" s="644"/>
      <c r="Y30" s="645"/>
      <c r="Z30" s="703">
        <v>0.3</v>
      </c>
      <c r="AA30" s="703"/>
      <c r="AB30" s="703"/>
      <c r="AC30" s="703"/>
      <c r="AD30" s="704">
        <v>30321</v>
      </c>
      <c r="AE30" s="704"/>
      <c r="AF30" s="704"/>
      <c r="AG30" s="704"/>
      <c r="AH30" s="704"/>
      <c r="AI30" s="704"/>
      <c r="AJ30" s="704"/>
      <c r="AK30" s="704"/>
      <c r="AL30" s="646">
        <v>0.2</v>
      </c>
      <c r="AM30" s="647"/>
      <c r="AN30" s="647"/>
      <c r="AO30" s="705"/>
      <c r="AP30" s="731" t="s">
        <v>307</v>
      </c>
      <c r="AQ30" s="732"/>
      <c r="AR30" s="732"/>
      <c r="AS30" s="732"/>
      <c r="AT30" s="737" t="s">
        <v>308</v>
      </c>
      <c r="AU30" s="210"/>
      <c r="AV30" s="210"/>
      <c r="AW30" s="210"/>
      <c r="AX30" s="740" t="s">
        <v>182</v>
      </c>
      <c r="AY30" s="741"/>
      <c r="AZ30" s="741"/>
      <c r="BA30" s="741"/>
      <c r="BB30" s="741"/>
      <c r="BC30" s="741"/>
      <c r="BD30" s="741"/>
      <c r="BE30" s="741"/>
      <c r="BF30" s="742"/>
      <c r="BG30" s="721">
        <v>97.7</v>
      </c>
      <c r="BH30" s="722"/>
      <c r="BI30" s="722"/>
      <c r="BJ30" s="722"/>
      <c r="BK30" s="722"/>
      <c r="BL30" s="722"/>
      <c r="BM30" s="723">
        <v>84.8</v>
      </c>
      <c r="BN30" s="722"/>
      <c r="BO30" s="722"/>
      <c r="BP30" s="722"/>
      <c r="BQ30" s="724"/>
      <c r="BR30" s="721">
        <v>97.6</v>
      </c>
      <c r="BS30" s="722"/>
      <c r="BT30" s="722"/>
      <c r="BU30" s="722"/>
      <c r="BV30" s="722"/>
      <c r="BW30" s="722"/>
      <c r="BX30" s="723">
        <v>84.6</v>
      </c>
      <c r="BY30" s="722"/>
      <c r="BZ30" s="722"/>
      <c r="CA30" s="722"/>
      <c r="CB30" s="724"/>
      <c r="CD30" s="727"/>
      <c r="CE30" s="728"/>
      <c r="CF30" s="685" t="s">
        <v>309</v>
      </c>
      <c r="CG30" s="682"/>
      <c r="CH30" s="682"/>
      <c r="CI30" s="682"/>
      <c r="CJ30" s="682"/>
      <c r="CK30" s="682"/>
      <c r="CL30" s="682"/>
      <c r="CM30" s="682"/>
      <c r="CN30" s="682"/>
      <c r="CO30" s="682"/>
      <c r="CP30" s="682"/>
      <c r="CQ30" s="683"/>
      <c r="CR30" s="641">
        <v>4260605</v>
      </c>
      <c r="CS30" s="644"/>
      <c r="CT30" s="644"/>
      <c r="CU30" s="644"/>
      <c r="CV30" s="644"/>
      <c r="CW30" s="644"/>
      <c r="CX30" s="644"/>
      <c r="CY30" s="645"/>
      <c r="CZ30" s="646">
        <v>13.3</v>
      </c>
      <c r="DA30" s="675"/>
      <c r="DB30" s="675"/>
      <c r="DC30" s="676"/>
      <c r="DD30" s="649">
        <v>4118248</v>
      </c>
      <c r="DE30" s="644"/>
      <c r="DF30" s="644"/>
      <c r="DG30" s="644"/>
      <c r="DH30" s="644"/>
      <c r="DI30" s="644"/>
      <c r="DJ30" s="644"/>
      <c r="DK30" s="645"/>
      <c r="DL30" s="649">
        <v>4118248</v>
      </c>
      <c r="DM30" s="644"/>
      <c r="DN30" s="644"/>
      <c r="DO30" s="644"/>
      <c r="DP30" s="644"/>
      <c r="DQ30" s="644"/>
      <c r="DR30" s="644"/>
      <c r="DS30" s="644"/>
      <c r="DT30" s="644"/>
      <c r="DU30" s="644"/>
      <c r="DV30" s="645"/>
      <c r="DW30" s="646">
        <v>23.4</v>
      </c>
      <c r="DX30" s="675"/>
      <c r="DY30" s="675"/>
      <c r="DZ30" s="675"/>
      <c r="EA30" s="675"/>
      <c r="EB30" s="675"/>
      <c r="EC30" s="677"/>
    </row>
    <row r="31" spans="2:133" ht="11.25" customHeight="1">
      <c r="B31" s="638" t="s">
        <v>310</v>
      </c>
      <c r="C31" s="639"/>
      <c r="D31" s="639"/>
      <c r="E31" s="639"/>
      <c r="F31" s="639"/>
      <c r="G31" s="639"/>
      <c r="H31" s="639"/>
      <c r="I31" s="639"/>
      <c r="J31" s="639"/>
      <c r="K31" s="639"/>
      <c r="L31" s="639"/>
      <c r="M31" s="639"/>
      <c r="N31" s="639"/>
      <c r="O31" s="639"/>
      <c r="P31" s="639"/>
      <c r="Q31" s="640"/>
      <c r="R31" s="641">
        <v>182376</v>
      </c>
      <c r="S31" s="644"/>
      <c r="T31" s="644"/>
      <c r="U31" s="644"/>
      <c r="V31" s="644"/>
      <c r="W31" s="644"/>
      <c r="X31" s="644"/>
      <c r="Y31" s="645"/>
      <c r="Z31" s="703">
        <v>0.6</v>
      </c>
      <c r="AA31" s="703"/>
      <c r="AB31" s="703"/>
      <c r="AC31" s="703"/>
      <c r="AD31" s="704" t="s">
        <v>123</v>
      </c>
      <c r="AE31" s="704"/>
      <c r="AF31" s="704"/>
      <c r="AG31" s="704"/>
      <c r="AH31" s="704"/>
      <c r="AI31" s="704"/>
      <c r="AJ31" s="704"/>
      <c r="AK31" s="704"/>
      <c r="AL31" s="646" t="s">
        <v>242</v>
      </c>
      <c r="AM31" s="647"/>
      <c r="AN31" s="647"/>
      <c r="AO31" s="705"/>
      <c r="AP31" s="733"/>
      <c r="AQ31" s="734"/>
      <c r="AR31" s="734"/>
      <c r="AS31" s="734"/>
      <c r="AT31" s="738"/>
      <c r="AU31" s="209" t="s">
        <v>311</v>
      </c>
      <c r="AV31" s="209"/>
      <c r="AW31" s="209"/>
      <c r="AX31" s="638" t="s">
        <v>312</v>
      </c>
      <c r="AY31" s="639"/>
      <c r="AZ31" s="639"/>
      <c r="BA31" s="639"/>
      <c r="BB31" s="639"/>
      <c r="BC31" s="639"/>
      <c r="BD31" s="639"/>
      <c r="BE31" s="639"/>
      <c r="BF31" s="640"/>
      <c r="BG31" s="719">
        <v>97.8</v>
      </c>
      <c r="BH31" s="642"/>
      <c r="BI31" s="642"/>
      <c r="BJ31" s="642"/>
      <c r="BK31" s="642"/>
      <c r="BL31" s="642"/>
      <c r="BM31" s="647">
        <v>88.2</v>
      </c>
      <c r="BN31" s="720"/>
      <c r="BO31" s="720"/>
      <c r="BP31" s="720"/>
      <c r="BQ31" s="681"/>
      <c r="BR31" s="719">
        <v>97.7</v>
      </c>
      <c r="BS31" s="642"/>
      <c r="BT31" s="642"/>
      <c r="BU31" s="642"/>
      <c r="BV31" s="642"/>
      <c r="BW31" s="642"/>
      <c r="BX31" s="647">
        <v>88.5</v>
      </c>
      <c r="BY31" s="720"/>
      <c r="BZ31" s="720"/>
      <c r="CA31" s="720"/>
      <c r="CB31" s="681"/>
      <c r="CD31" s="727"/>
      <c r="CE31" s="728"/>
      <c r="CF31" s="685" t="s">
        <v>313</v>
      </c>
      <c r="CG31" s="682"/>
      <c r="CH31" s="682"/>
      <c r="CI31" s="682"/>
      <c r="CJ31" s="682"/>
      <c r="CK31" s="682"/>
      <c r="CL31" s="682"/>
      <c r="CM31" s="682"/>
      <c r="CN31" s="682"/>
      <c r="CO31" s="682"/>
      <c r="CP31" s="682"/>
      <c r="CQ31" s="683"/>
      <c r="CR31" s="641">
        <v>268487</v>
      </c>
      <c r="CS31" s="642"/>
      <c r="CT31" s="642"/>
      <c r="CU31" s="642"/>
      <c r="CV31" s="642"/>
      <c r="CW31" s="642"/>
      <c r="CX31" s="642"/>
      <c r="CY31" s="643"/>
      <c r="CZ31" s="646">
        <v>0.8</v>
      </c>
      <c r="DA31" s="675"/>
      <c r="DB31" s="675"/>
      <c r="DC31" s="676"/>
      <c r="DD31" s="649">
        <v>251831</v>
      </c>
      <c r="DE31" s="642"/>
      <c r="DF31" s="642"/>
      <c r="DG31" s="642"/>
      <c r="DH31" s="642"/>
      <c r="DI31" s="642"/>
      <c r="DJ31" s="642"/>
      <c r="DK31" s="643"/>
      <c r="DL31" s="649">
        <v>251831</v>
      </c>
      <c r="DM31" s="642"/>
      <c r="DN31" s="642"/>
      <c r="DO31" s="642"/>
      <c r="DP31" s="642"/>
      <c r="DQ31" s="642"/>
      <c r="DR31" s="642"/>
      <c r="DS31" s="642"/>
      <c r="DT31" s="642"/>
      <c r="DU31" s="642"/>
      <c r="DV31" s="643"/>
      <c r="DW31" s="646">
        <v>1.4</v>
      </c>
      <c r="DX31" s="675"/>
      <c r="DY31" s="675"/>
      <c r="DZ31" s="675"/>
      <c r="EA31" s="675"/>
      <c r="EB31" s="675"/>
      <c r="EC31" s="677"/>
    </row>
    <row r="32" spans="2:133" ht="11.25" customHeight="1">
      <c r="B32" s="638" t="s">
        <v>314</v>
      </c>
      <c r="C32" s="639"/>
      <c r="D32" s="639"/>
      <c r="E32" s="639"/>
      <c r="F32" s="639"/>
      <c r="G32" s="639"/>
      <c r="H32" s="639"/>
      <c r="I32" s="639"/>
      <c r="J32" s="639"/>
      <c r="K32" s="639"/>
      <c r="L32" s="639"/>
      <c r="M32" s="639"/>
      <c r="N32" s="639"/>
      <c r="O32" s="639"/>
      <c r="P32" s="639"/>
      <c r="Q32" s="640"/>
      <c r="R32" s="641">
        <v>989313</v>
      </c>
      <c r="S32" s="644"/>
      <c r="T32" s="644"/>
      <c r="U32" s="644"/>
      <c r="V32" s="644"/>
      <c r="W32" s="644"/>
      <c r="X32" s="644"/>
      <c r="Y32" s="645"/>
      <c r="Z32" s="703">
        <v>3</v>
      </c>
      <c r="AA32" s="703"/>
      <c r="AB32" s="703"/>
      <c r="AC32" s="703"/>
      <c r="AD32" s="704" t="s">
        <v>242</v>
      </c>
      <c r="AE32" s="704"/>
      <c r="AF32" s="704"/>
      <c r="AG32" s="704"/>
      <c r="AH32" s="704"/>
      <c r="AI32" s="704"/>
      <c r="AJ32" s="704"/>
      <c r="AK32" s="704"/>
      <c r="AL32" s="646" t="s">
        <v>123</v>
      </c>
      <c r="AM32" s="647"/>
      <c r="AN32" s="647"/>
      <c r="AO32" s="705"/>
      <c r="AP32" s="735"/>
      <c r="AQ32" s="736"/>
      <c r="AR32" s="736"/>
      <c r="AS32" s="736"/>
      <c r="AT32" s="739"/>
      <c r="AU32" s="211"/>
      <c r="AV32" s="211"/>
      <c r="AW32" s="211"/>
      <c r="AX32" s="653" t="s">
        <v>315</v>
      </c>
      <c r="AY32" s="654"/>
      <c r="AZ32" s="654"/>
      <c r="BA32" s="654"/>
      <c r="BB32" s="654"/>
      <c r="BC32" s="654"/>
      <c r="BD32" s="654"/>
      <c r="BE32" s="654"/>
      <c r="BF32" s="655"/>
      <c r="BG32" s="718">
        <v>97.3</v>
      </c>
      <c r="BH32" s="657"/>
      <c r="BI32" s="657"/>
      <c r="BJ32" s="657"/>
      <c r="BK32" s="657"/>
      <c r="BL32" s="657"/>
      <c r="BM32" s="701">
        <v>77.599999999999994</v>
      </c>
      <c r="BN32" s="657"/>
      <c r="BO32" s="657"/>
      <c r="BP32" s="657"/>
      <c r="BQ32" s="694"/>
      <c r="BR32" s="718">
        <v>97.1</v>
      </c>
      <c r="BS32" s="657"/>
      <c r="BT32" s="657"/>
      <c r="BU32" s="657"/>
      <c r="BV32" s="657"/>
      <c r="BW32" s="657"/>
      <c r="BX32" s="701">
        <v>76.8</v>
      </c>
      <c r="BY32" s="657"/>
      <c r="BZ32" s="657"/>
      <c r="CA32" s="657"/>
      <c r="CB32" s="694"/>
      <c r="CD32" s="729"/>
      <c r="CE32" s="730"/>
      <c r="CF32" s="685" t="s">
        <v>316</v>
      </c>
      <c r="CG32" s="682"/>
      <c r="CH32" s="682"/>
      <c r="CI32" s="682"/>
      <c r="CJ32" s="682"/>
      <c r="CK32" s="682"/>
      <c r="CL32" s="682"/>
      <c r="CM32" s="682"/>
      <c r="CN32" s="682"/>
      <c r="CO32" s="682"/>
      <c r="CP32" s="682"/>
      <c r="CQ32" s="683"/>
      <c r="CR32" s="641">
        <v>3959</v>
      </c>
      <c r="CS32" s="644"/>
      <c r="CT32" s="644"/>
      <c r="CU32" s="644"/>
      <c r="CV32" s="644"/>
      <c r="CW32" s="644"/>
      <c r="CX32" s="644"/>
      <c r="CY32" s="645"/>
      <c r="CZ32" s="646">
        <v>0</v>
      </c>
      <c r="DA32" s="675"/>
      <c r="DB32" s="675"/>
      <c r="DC32" s="676"/>
      <c r="DD32" s="649">
        <v>3959</v>
      </c>
      <c r="DE32" s="644"/>
      <c r="DF32" s="644"/>
      <c r="DG32" s="644"/>
      <c r="DH32" s="644"/>
      <c r="DI32" s="644"/>
      <c r="DJ32" s="644"/>
      <c r="DK32" s="645"/>
      <c r="DL32" s="649">
        <v>3959</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317</v>
      </c>
      <c r="C33" s="639"/>
      <c r="D33" s="639"/>
      <c r="E33" s="639"/>
      <c r="F33" s="639"/>
      <c r="G33" s="639"/>
      <c r="H33" s="639"/>
      <c r="I33" s="639"/>
      <c r="J33" s="639"/>
      <c r="K33" s="639"/>
      <c r="L33" s="639"/>
      <c r="M33" s="639"/>
      <c r="N33" s="639"/>
      <c r="O33" s="639"/>
      <c r="P33" s="639"/>
      <c r="Q33" s="640"/>
      <c r="R33" s="641">
        <v>906271</v>
      </c>
      <c r="S33" s="644"/>
      <c r="T33" s="644"/>
      <c r="U33" s="644"/>
      <c r="V33" s="644"/>
      <c r="W33" s="644"/>
      <c r="X33" s="644"/>
      <c r="Y33" s="645"/>
      <c r="Z33" s="703">
        <v>2.8</v>
      </c>
      <c r="AA33" s="703"/>
      <c r="AB33" s="703"/>
      <c r="AC33" s="703"/>
      <c r="AD33" s="704" t="s">
        <v>242</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318</v>
      </c>
      <c r="CE33" s="682"/>
      <c r="CF33" s="682"/>
      <c r="CG33" s="682"/>
      <c r="CH33" s="682"/>
      <c r="CI33" s="682"/>
      <c r="CJ33" s="682"/>
      <c r="CK33" s="682"/>
      <c r="CL33" s="682"/>
      <c r="CM33" s="682"/>
      <c r="CN33" s="682"/>
      <c r="CO33" s="682"/>
      <c r="CP33" s="682"/>
      <c r="CQ33" s="683"/>
      <c r="CR33" s="641">
        <v>11611312</v>
      </c>
      <c r="CS33" s="642"/>
      <c r="CT33" s="642"/>
      <c r="CU33" s="642"/>
      <c r="CV33" s="642"/>
      <c r="CW33" s="642"/>
      <c r="CX33" s="642"/>
      <c r="CY33" s="643"/>
      <c r="CZ33" s="646">
        <v>36.299999999999997</v>
      </c>
      <c r="DA33" s="675"/>
      <c r="DB33" s="675"/>
      <c r="DC33" s="676"/>
      <c r="DD33" s="649">
        <v>7858956</v>
      </c>
      <c r="DE33" s="642"/>
      <c r="DF33" s="642"/>
      <c r="DG33" s="642"/>
      <c r="DH33" s="642"/>
      <c r="DI33" s="642"/>
      <c r="DJ33" s="642"/>
      <c r="DK33" s="643"/>
      <c r="DL33" s="649">
        <v>5232262</v>
      </c>
      <c r="DM33" s="642"/>
      <c r="DN33" s="642"/>
      <c r="DO33" s="642"/>
      <c r="DP33" s="642"/>
      <c r="DQ33" s="642"/>
      <c r="DR33" s="642"/>
      <c r="DS33" s="642"/>
      <c r="DT33" s="642"/>
      <c r="DU33" s="642"/>
      <c r="DV33" s="643"/>
      <c r="DW33" s="646">
        <v>29.7</v>
      </c>
      <c r="DX33" s="675"/>
      <c r="DY33" s="675"/>
      <c r="DZ33" s="675"/>
      <c r="EA33" s="675"/>
      <c r="EB33" s="675"/>
      <c r="EC33" s="677"/>
    </row>
    <row r="34" spans="2:133" ht="11.25" customHeight="1">
      <c r="B34" s="638" t="s">
        <v>319</v>
      </c>
      <c r="C34" s="639"/>
      <c r="D34" s="639"/>
      <c r="E34" s="639"/>
      <c r="F34" s="639"/>
      <c r="G34" s="639"/>
      <c r="H34" s="639"/>
      <c r="I34" s="639"/>
      <c r="J34" s="639"/>
      <c r="K34" s="639"/>
      <c r="L34" s="639"/>
      <c r="M34" s="639"/>
      <c r="N34" s="639"/>
      <c r="O34" s="639"/>
      <c r="P34" s="639"/>
      <c r="Q34" s="640"/>
      <c r="R34" s="641">
        <v>704901</v>
      </c>
      <c r="S34" s="644"/>
      <c r="T34" s="644"/>
      <c r="U34" s="644"/>
      <c r="V34" s="644"/>
      <c r="W34" s="644"/>
      <c r="X34" s="644"/>
      <c r="Y34" s="645"/>
      <c r="Z34" s="703">
        <v>2.1</v>
      </c>
      <c r="AA34" s="703"/>
      <c r="AB34" s="703"/>
      <c r="AC34" s="703"/>
      <c r="AD34" s="704">
        <v>164</v>
      </c>
      <c r="AE34" s="704"/>
      <c r="AF34" s="704"/>
      <c r="AG34" s="704"/>
      <c r="AH34" s="704"/>
      <c r="AI34" s="704"/>
      <c r="AJ34" s="704"/>
      <c r="AK34" s="704"/>
      <c r="AL34" s="646">
        <v>0</v>
      </c>
      <c r="AM34" s="647"/>
      <c r="AN34" s="647"/>
      <c r="AO34" s="705"/>
      <c r="AP34" s="214"/>
      <c r="AQ34" s="715" t="s">
        <v>320</v>
      </c>
      <c r="AR34" s="716"/>
      <c r="AS34" s="716"/>
      <c r="AT34" s="716"/>
      <c r="AU34" s="716"/>
      <c r="AV34" s="716"/>
      <c r="AW34" s="716"/>
      <c r="AX34" s="716"/>
      <c r="AY34" s="716"/>
      <c r="AZ34" s="716"/>
      <c r="BA34" s="716"/>
      <c r="BB34" s="716"/>
      <c r="BC34" s="716"/>
      <c r="BD34" s="716"/>
      <c r="BE34" s="716"/>
      <c r="BF34" s="717"/>
      <c r="BG34" s="715" t="s">
        <v>321</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322</v>
      </c>
      <c r="CE34" s="682"/>
      <c r="CF34" s="682"/>
      <c r="CG34" s="682"/>
      <c r="CH34" s="682"/>
      <c r="CI34" s="682"/>
      <c r="CJ34" s="682"/>
      <c r="CK34" s="682"/>
      <c r="CL34" s="682"/>
      <c r="CM34" s="682"/>
      <c r="CN34" s="682"/>
      <c r="CO34" s="682"/>
      <c r="CP34" s="682"/>
      <c r="CQ34" s="683"/>
      <c r="CR34" s="641">
        <v>4476668</v>
      </c>
      <c r="CS34" s="644"/>
      <c r="CT34" s="644"/>
      <c r="CU34" s="644"/>
      <c r="CV34" s="644"/>
      <c r="CW34" s="644"/>
      <c r="CX34" s="644"/>
      <c r="CY34" s="645"/>
      <c r="CZ34" s="646">
        <v>14</v>
      </c>
      <c r="DA34" s="675"/>
      <c r="DB34" s="675"/>
      <c r="DC34" s="676"/>
      <c r="DD34" s="649">
        <v>3128429</v>
      </c>
      <c r="DE34" s="644"/>
      <c r="DF34" s="644"/>
      <c r="DG34" s="644"/>
      <c r="DH34" s="644"/>
      <c r="DI34" s="644"/>
      <c r="DJ34" s="644"/>
      <c r="DK34" s="645"/>
      <c r="DL34" s="649">
        <v>2696214</v>
      </c>
      <c r="DM34" s="644"/>
      <c r="DN34" s="644"/>
      <c r="DO34" s="644"/>
      <c r="DP34" s="644"/>
      <c r="DQ34" s="644"/>
      <c r="DR34" s="644"/>
      <c r="DS34" s="644"/>
      <c r="DT34" s="644"/>
      <c r="DU34" s="644"/>
      <c r="DV34" s="645"/>
      <c r="DW34" s="646">
        <v>15.3</v>
      </c>
      <c r="DX34" s="675"/>
      <c r="DY34" s="675"/>
      <c r="DZ34" s="675"/>
      <c r="EA34" s="675"/>
      <c r="EB34" s="675"/>
      <c r="EC34" s="677"/>
    </row>
    <row r="35" spans="2:133" ht="11.25" customHeight="1">
      <c r="B35" s="638" t="s">
        <v>323</v>
      </c>
      <c r="C35" s="639"/>
      <c r="D35" s="639"/>
      <c r="E35" s="639"/>
      <c r="F35" s="639"/>
      <c r="G35" s="639"/>
      <c r="H35" s="639"/>
      <c r="I35" s="639"/>
      <c r="J35" s="639"/>
      <c r="K35" s="639"/>
      <c r="L35" s="639"/>
      <c r="M35" s="639"/>
      <c r="N35" s="639"/>
      <c r="O35" s="639"/>
      <c r="P35" s="639"/>
      <c r="Q35" s="640"/>
      <c r="R35" s="641">
        <v>3555100</v>
      </c>
      <c r="S35" s="644"/>
      <c r="T35" s="644"/>
      <c r="U35" s="644"/>
      <c r="V35" s="644"/>
      <c r="W35" s="644"/>
      <c r="X35" s="644"/>
      <c r="Y35" s="645"/>
      <c r="Z35" s="703">
        <v>10.8</v>
      </c>
      <c r="AA35" s="703"/>
      <c r="AB35" s="703"/>
      <c r="AC35" s="703"/>
      <c r="AD35" s="704" t="s">
        <v>123</v>
      </c>
      <c r="AE35" s="704"/>
      <c r="AF35" s="704"/>
      <c r="AG35" s="704"/>
      <c r="AH35" s="704"/>
      <c r="AI35" s="704"/>
      <c r="AJ35" s="704"/>
      <c r="AK35" s="704"/>
      <c r="AL35" s="646" t="s">
        <v>123</v>
      </c>
      <c r="AM35" s="647"/>
      <c r="AN35" s="647"/>
      <c r="AO35" s="705"/>
      <c r="AP35" s="214"/>
      <c r="AQ35" s="709" t="s">
        <v>324</v>
      </c>
      <c r="AR35" s="710"/>
      <c r="AS35" s="710"/>
      <c r="AT35" s="710"/>
      <c r="AU35" s="710"/>
      <c r="AV35" s="710"/>
      <c r="AW35" s="710"/>
      <c r="AX35" s="710"/>
      <c r="AY35" s="711"/>
      <c r="AZ35" s="706">
        <v>2782149</v>
      </c>
      <c r="BA35" s="707"/>
      <c r="BB35" s="707"/>
      <c r="BC35" s="707"/>
      <c r="BD35" s="707"/>
      <c r="BE35" s="707"/>
      <c r="BF35" s="708"/>
      <c r="BG35" s="712" t="s">
        <v>325</v>
      </c>
      <c r="BH35" s="713"/>
      <c r="BI35" s="713"/>
      <c r="BJ35" s="713"/>
      <c r="BK35" s="713"/>
      <c r="BL35" s="713"/>
      <c r="BM35" s="713"/>
      <c r="BN35" s="713"/>
      <c r="BO35" s="713"/>
      <c r="BP35" s="713"/>
      <c r="BQ35" s="713"/>
      <c r="BR35" s="713"/>
      <c r="BS35" s="713"/>
      <c r="BT35" s="713"/>
      <c r="BU35" s="714"/>
      <c r="BV35" s="706">
        <v>84616</v>
      </c>
      <c r="BW35" s="707"/>
      <c r="BX35" s="707"/>
      <c r="BY35" s="707"/>
      <c r="BZ35" s="707"/>
      <c r="CA35" s="707"/>
      <c r="CB35" s="708"/>
      <c r="CD35" s="685" t="s">
        <v>326</v>
      </c>
      <c r="CE35" s="682"/>
      <c r="CF35" s="682"/>
      <c r="CG35" s="682"/>
      <c r="CH35" s="682"/>
      <c r="CI35" s="682"/>
      <c r="CJ35" s="682"/>
      <c r="CK35" s="682"/>
      <c r="CL35" s="682"/>
      <c r="CM35" s="682"/>
      <c r="CN35" s="682"/>
      <c r="CO35" s="682"/>
      <c r="CP35" s="682"/>
      <c r="CQ35" s="683"/>
      <c r="CR35" s="641">
        <v>193931</v>
      </c>
      <c r="CS35" s="642"/>
      <c r="CT35" s="642"/>
      <c r="CU35" s="642"/>
      <c r="CV35" s="642"/>
      <c r="CW35" s="642"/>
      <c r="CX35" s="642"/>
      <c r="CY35" s="643"/>
      <c r="CZ35" s="646">
        <v>0.6</v>
      </c>
      <c r="DA35" s="675"/>
      <c r="DB35" s="675"/>
      <c r="DC35" s="676"/>
      <c r="DD35" s="649">
        <v>171276</v>
      </c>
      <c r="DE35" s="642"/>
      <c r="DF35" s="642"/>
      <c r="DG35" s="642"/>
      <c r="DH35" s="642"/>
      <c r="DI35" s="642"/>
      <c r="DJ35" s="642"/>
      <c r="DK35" s="643"/>
      <c r="DL35" s="649">
        <v>171276</v>
      </c>
      <c r="DM35" s="642"/>
      <c r="DN35" s="642"/>
      <c r="DO35" s="642"/>
      <c r="DP35" s="642"/>
      <c r="DQ35" s="642"/>
      <c r="DR35" s="642"/>
      <c r="DS35" s="642"/>
      <c r="DT35" s="642"/>
      <c r="DU35" s="642"/>
      <c r="DV35" s="643"/>
      <c r="DW35" s="646">
        <v>1</v>
      </c>
      <c r="DX35" s="675"/>
      <c r="DY35" s="675"/>
      <c r="DZ35" s="675"/>
      <c r="EA35" s="675"/>
      <c r="EB35" s="675"/>
      <c r="EC35" s="677"/>
    </row>
    <row r="36" spans="2:133" ht="11.25" customHeight="1">
      <c r="B36" s="638" t="s">
        <v>327</v>
      </c>
      <c r="C36" s="639"/>
      <c r="D36" s="639"/>
      <c r="E36" s="639"/>
      <c r="F36" s="639"/>
      <c r="G36" s="639"/>
      <c r="H36" s="639"/>
      <c r="I36" s="639"/>
      <c r="J36" s="639"/>
      <c r="K36" s="639"/>
      <c r="L36" s="639"/>
      <c r="M36" s="639"/>
      <c r="N36" s="639"/>
      <c r="O36" s="639"/>
      <c r="P36" s="639"/>
      <c r="Q36" s="640"/>
      <c r="R36" s="641" t="s">
        <v>242</v>
      </c>
      <c r="S36" s="644"/>
      <c r="T36" s="644"/>
      <c r="U36" s="644"/>
      <c r="V36" s="644"/>
      <c r="W36" s="644"/>
      <c r="X36" s="644"/>
      <c r="Y36" s="645"/>
      <c r="Z36" s="703" t="s">
        <v>242</v>
      </c>
      <c r="AA36" s="703"/>
      <c r="AB36" s="703"/>
      <c r="AC36" s="703"/>
      <c r="AD36" s="704" t="s">
        <v>242</v>
      </c>
      <c r="AE36" s="704"/>
      <c r="AF36" s="704"/>
      <c r="AG36" s="704"/>
      <c r="AH36" s="704"/>
      <c r="AI36" s="704"/>
      <c r="AJ36" s="704"/>
      <c r="AK36" s="704"/>
      <c r="AL36" s="646" t="s">
        <v>242</v>
      </c>
      <c r="AM36" s="647"/>
      <c r="AN36" s="647"/>
      <c r="AO36" s="705"/>
      <c r="AQ36" s="678" t="s">
        <v>328</v>
      </c>
      <c r="AR36" s="679"/>
      <c r="AS36" s="679"/>
      <c r="AT36" s="679"/>
      <c r="AU36" s="679"/>
      <c r="AV36" s="679"/>
      <c r="AW36" s="679"/>
      <c r="AX36" s="679"/>
      <c r="AY36" s="680"/>
      <c r="AZ36" s="641">
        <v>853989</v>
      </c>
      <c r="BA36" s="644"/>
      <c r="BB36" s="644"/>
      <c r="BC36" s="644"/>
      <c r="BD36" s="642"/>
      <c r="BE36" s="642"/>
      <c r="BF36" s="681"/>
      <c r="BG36" s="685" t="s">
        <v>329</v>
      </c>
      <c r="BH36" s="682"/>
      <c r="BI36" s="682"/>
      <c r="BJ36" s="682"/>
      <c r="BK36" s="682"/>
      <c r="BL36" s="682"/>
      <c r="BM36" s="682"/>
      <c r="BN36" s="682"/>
      <c r="BO36" s="682"/>
      <c r="BP36" s="682"/>
      <c r="BQ36" s="682"/>
      <c r="BR36" s="682"/>
      <c r="BS36" s="682"/>
      <c r="BT36" s="682"/>
      <c r="BU36" s="683"/>
      <c r="BV36" s="641">
        <v>-28523</v>
      </c>
      <c r="BW36" s="644"/>
      <c r="BX36" s="644"/>
      <c r="BY36" s="644"/>
      <c r="BZ36" s="644"/>
      <c r="CA36" s="644"/>
      <c r="CB36" s="684"/>
      <c r="CD36" s="685" t="s">
        <v>330</v>
      </c>
      <c r="CE36" s="682"/>
      <c r="CF36" s="682"/>
      <c r="CG36" s="682"/>
      <c r="CH36" s="682"/>
      <c r="CI36" s="682"/>
      <c r="CJ36" s="682"/>
      <c r="CK36" s="682"/>
      <c r="CL36" s="682"/>
      <c r="CM36" s="682"/>
      <c r="CN36" s="682"/>
      <c r="CO36" s="682"/>
      <c r="CP36" s="682"/>
      <c r="CQ36" s="683"/>
      <c r="CR36" s="641">
        <v>4109843</v>
      </c>
      <c r="CS36" s="644"/>
      <c r="CT36" s="644"/>
      <c r="CU36" s="644"/>
      <c r="CV36" s="644"/>
      <c r="CW36" s="644"/>
      <c r="CX36" s="644"/>
      <c r="CY36" s="645"/>
      <c r="CZ36" s="646">
        <v>12.8</v>
      </c>
      <c r="DA36" s="675"/>
      <c r="DB36" s="675"/>
      <c r="DC36" s="676"/>
      <c r="DD36" s="649">
        <v>2388690</v>
      </c>
      <c r="DE36" s="644"/>
      <c r="DF36" s="644"/>
      <c r="DG36" s="644"/>
      <c r="DH36" s="644"/>
      <c r="DI36" s="644"/>
      <c r="DJ36" s="644"/>
      <c r="DK36" s="645"/>
      <c r="DL36" s="649">
        <v>1229815</v>
      </c>
      <c r="DM36" s="644"/>
      <c r="DN36" s="644"/>
      <c r="DO36" s="644"/>
      <c r="DP36" s="644"/>
      <c r="DQ36" s="644"/>
      <c r="DR36" s="644"/>
      <c r="DS36" s="644"/>
      <c r="DT36" s="644"/>
      <c r="DU36" s="644"/>
      <c r="DV36" s="645"/>
      <c r="DW36" s="646">
        <v>7</v>
      </c>
      <c r="DX36" s="675"/>
      <c r="DY36" s="675"/>
      <c r="DZ36" s="675"/>
      <c r="EA36" s="675"/>
      <c r="EB36" s="675"/>
      <c r="EC36" s="677"/>
    </row>
    <row r="37" spans="2:133" ht="11.25" customHeight="1">
      <c r="B37" s="638" t="s">
        <v>331</v>
      </c>
      <c r="C37" s="639"/>
      <c r="D37" s="639"/>
      <c r="E37" s="639"/>
      <c r="F37" s="639"/>
      <c r="G37" s="639"/>
      <c r="H37" s="639"/>
      <c r="I37" s="639"/>
      <c r="J37" s="639"/>
      <c r="K37" s="639"/>
      <c r="L37" s="639"/>
      <c r="M37" s="639"/>
      <c r="N37" s="639"/>
      <c r="O37" s="639"/>
      <c r="P37" s="639"/>
      <c r="Q37" s="640"/>
      <c r="R37" s="641">
        <v>654200</v>
      </c>
      <c r="S37" s="644"/>
      <c r="T37" s="644"/>
      <c r="U37" s="644"/>
      <c r="V37" s="644"/>
      <c r="W37" s="644"/>
      <c r="X37" s="644"/>
      <c r="Y37" s="645"/>
      <c r="Z37" s="703">
        <v>2</v>
      </c>
      <c r="AA37" s="703"/>
      <c r="AB37" s="703"/>
      <c r="AC37" s="703"/>
      <c r="AD37" s="704" t="s">
        <v>242</v>
      </c>
      <c r="AE37" s="704"/>
      <c r="AF37" s="704"/>
      <c r="AG37" s="704"/>
      <c r="AH37" s="704"/>
      <c r="AI37" s="704"/>
      <c r="AJ37" s="704"/>
      <c r="AK37" s="704"/>
      <c r="AL37" s="646" t="s">
        <v>242</v>
      </c>
      <c r="AM37" s="647"/>
      <c r="AN37" s="647"/>
      <c r="AO37" s="705"/>
      <c r="AQ37" s="678" t="s">
        <v>332</v>
      </c>
      <c r="AR37" s="679"/>
      <c r="AS37" s="679"/>
      <c r="AT37" s="679"/>
      <c r="AU37" s="679"/>
      <c r="AV37" s="679"/>
      <c r="AW37" s="679"/>
      <c r="AX37" s="679"/>
      <c r="AY37" s="680"/>
      <c r="AZ37" s="641">
        <v>364691</v>
      </c>
      <c r="BA37" s="644"/>
      <c r="BB37" s="644"/>
      <c r="BC37" s="644"/>
      <c r="BD37" s="642"/>
      <c r="BE37" s="642"/>
      <c r="BF37" s="681"/>
      <c r="BG37" s="685" t="s">
        <v>333</v>
      </c>
      <c r="BH37" s="682"/>
      <c r="BI37" s="682"/>
      <c r="BJ37" s="682"/>
      <c r="BK37" s="682"/>
      <c r="BL37" s="682"/>
      <c r="BM37" s="682"/>
      <c r="BN37" s="682"/>
      <c r="BO37" s="682"/>
      <c r="BP37" s="682"/>
      <c r="BQ37" s="682"/>
      <c r="BR37" s="682"/>
      <c r="BS37" s="682"/>
      <c r="BT37" s="682"/>
      <c r="BU37" s="683"/>
      <c r="BV37" s="641">
        <v>5891</v>
      </c>
      <c r="BW37" s="644"/>
      <c r="BX37" s="644"/>
      <c r="BY37" s="644"/>
      <c r="BZ37" s="644"/>
      <c r="CA37" s="644"/>
      <c r="CB37" s="684"/>
      <c r="CD37" s="685" t="s">
        <v>334</v>
      </c>
      <c r="CE37" s="682"/>
      <c r="CF37" s="682"/>
      <c r="CG37" s="682"/>
      <c r="CH37" s="682"/>
      <c r="CI37" s="682"/>
      <c r="CJ37" s="682"/>
      <c r="CK37" s="682"/>
      <c r="CL37" s="682"/>
      <c r="CM37" s="682"/>
      <c r="CN37" s="682"/>
      <c r="CO37" s="682"/>
      <c r="CP37" s="682"/>
      <c r="CQ37" s="683"/>
      <c r="CR37" s="641">
        <v>46742</v>
      </c>
      <c r="CS37" s="642"/>
      <c r="CT37" s="642"/>
      <c r="CU37" s="642"/>
      <c r="CV37" s="642"/>
      <c r="CW37" s="642"/>
      <c r="CX37" s="642"/>
      <c r="CY37" s="643"/>
      <c r="CZ37" s="646">
        <v>0.1</v>
      </c>
      <c r="DA37" s="675"/>
      <c r="DB37" s="675"/>
      <c r="DC37" s="676"/>
      <c r="DD37" s="649">
        <v>46742</v>
      </c>
      <c r="DE37" s="642"/>
      <c r="DF37" s="642"/>
      <c r="DG37" s="642"/>
      <c r="DH37" s="642"/>
      <c r="DI37" s="642"/>
      <c r="DJ37" s="642"/>
      <c r="DK37" s="643"/>
      <c r="DL37" s="649">
        <v>41623</v>
      </c>
      <c r="DM37" s="642"/>
      <c r="DN37" s="642"/>
      <c r="DO37" s="642"/>
      <c r="DP37" s="642"/>
      <c r="DQ37" s="642"/>
      <c r="DR37" s="642"/>
      <c r="DS37" s="642"/>
      <c r="DT37" s="642"/>
      <c r="DU37" s="642"/>
      <c r="DV37" s="643"/>
      <c r="DW37" s="646">
        <v>0.2</v>
      </c>
      <c r="DX37" s="675"/>
      <c r="DY37" s="675"/>
      <c r="DZ37" s="675"/>
      <c r="EA37" s="675"/>
      <c r="EB37" s="675"/>
      <c r="EC37" s="677"/>
    </row>
    <row r="38" spans="2:133" ht="11.25" customHeight="1">
      <c r="B38" s="653" t="s">
        <v>335</v>
      </c>
      <c r="C38" s="654"/>
      <c r="D38" s="654"/>
      <c r="E38" s="654"/>
      <c r="F38" s="654"/>
      <c r="G38" s="654"/>
      <c r="H38" s="654"/>
      <c r="I38" s="654"/>
      <c r="J38" s="654"/>
      <c r="K38" s="654"/>
      <c r="L38" s="654"/>
      <c r="M38" s="654"/>
      <c r="N38" s="654"/>
      <c r="O38" s="654"/>
      <c r="P38" s="654"/>
      <c r="Q38" s="655"/>
      <c r="R38" s="656">
        <v>32895394</v>
      </c>
      <c r="S38" s="693"/>
      <c r="T38" s="693"/>
      <c r="U38" s="693"/>
      <c r="V38" s="693"/>
      <c r="W38" s="693"/>
      <c r="X38" s="693"/>
      <c r="Y38" s="698"/>
      <c r="Z38" s="699">
        <v>100</v>
      </c>
      <c r="AA38" s="699"/>
      <c r="AB38" s="699"/>
      <c r="AC38" s="699"/>
      <c r="AD38" s="700">
        <v>16968087</v>
      </c>
      <c r="AE38" s="700"/>
      <c r="AF38" s="700"/>
      <c r="AG38" s="700"/>
      <c r="AH38" s="700"/>
      <c r="AI38" s="700"/>
      <c r="AJ38" s="700"/>
      <c r="AK38" s="700"/>
      <c r="AL38" s="659">
        <v>100</v>
      </c>
      <c r="AM38" s="701"/>
      <c r="AN38" s="701"/>
      <c r="AO38" s="702"/>
      <c r="AQ38" s="678" t="s">
        <v>336</v>
      </c>
      <c r="AR38" s="679"/>
      <c r="AS38" s="679"/>
      <c r="AT38" s="679"/>
      <c r="AU38" s="679"/>
      <c r="AV38" s="679"/>
      <c r="AW38" s="679"/>
      <c r="AX38" s="679"/>
      <c r="AY38" s="680"/>
      <c r="AZ38" s="641">
        <v>19600</v>
      </c>
      <c r="BA38" s="644"/>
      <c r="BB38" s="644"/>
      <c r="BC38" s="644"/>
      <c r="BD38" s="642"/>
      <c r="BE38" s="642"/>
      <c r="BF38" s="681"/>
      <c r="BG38" s="685" t="s">
        <v>337</v>
      </c>
      <c r="BH38" s="682"/>
      <c r="BI38" s="682"/>
      <c r="BJ38" s="682"/>
      <c r="BK38" s="682"/>
      <c r="BL38" s="682"/>
      <c r="BM38" s="682"/>
      <c r="BN38" s="682"/>
      <c r="BO38" s="682"/>
      <c r="BP38" s="682"/>
      <c r="BQ38" s="682"/>
      <c r="BR38" s="682"/>
      <c r="BS38" s="682"/>
      <c r="BT38" s="682"/>
      <c r="BU38" s="683"/>
      <c r="BV38" s="641">
        <v>10203</v>
      </c>
      <c r="BW38" s="644"/>
      <c r="BX38" s="644"/>
      <c r="BY38" s="644"/>
      <c r="BZ38" s="644"/>
      <c r="CA38" s="644"/>
      <c r="CB38" s="684"/>
      <c r="CD38" s="685" t="s">
        <v>338</v>
      </c>
      <c r="CE38" s="682"/>
      <c r="CF38" s="682"/>
      <c r="CG38" s="682"/>
      <c r="CH38" s="682"/>
      <c r="CI38" s="682"/>
      <c r="CJ38" s="682"/>
      <c r="CK38" s="682"/>
      <c r="CL38" s="682"/>
      <c r="CM38" s="682"/>
      <c r="CN38" s="682"/>
      <c r="CO38" s="682"/>
      <c r="CP38" s="682"/>
      <c r="CQ38" s="683"/>
      <c r="CR38" s="641">
        <v>1563469</v>
      </c>
      <c r="CS38" s="644"/>
      <c r="CT38" s="644"/>
      <c r="CU38" s="644"/>
      <c r="CV38" s="644"/>
      <c r="CW38" s="644"/>
      <c r="CX38" s="644"/>
      <c r="CY38" s="645"/>
      <c r="CZ38" s="646">
        <v>4.9000000000000004</v>
      </c>
      <c r="DA38" s="675"/>
      <c r="DB38" s="675"/>
      <c r="DC38" s="676"/>
      <c r="DD38" s="649">
        <v>1243393</v>
      </c>
      <c r="DE38" s="644"/>
      <c r="DF38" s="644"/>
      <c r="DG38" s="644"/>
      <c r="DH38" s="644"/>
      <c r="DI38" s="644"/>
      <c r="DJ38" s="644"/>
      <c r="DK38" s="645"/>
      <c r="DL38" s="649">
        <v>1134957</v>
      </c>
      <c r="DM38" s="644"/>
      <c r="DN38" s="644"/>
      <c r="DO38" s="644"/>
      <c r="DP38" s="644"/>
      <c r="DQ38" s="644"/>
      <c r="DR38" s="644"/>
      <c r="DS38" s="644"/>
      <c r="DT38" s="644"/>
      <c r="DU38" s="644"/>
      <c r="DV38" s="645"/>
      <c r="DW38" s="646">
        <v>6.4</v>
      </c>
      <c r="DX38" s="675"/>
      <c r="DY38" s="675"/>
      <c r="DZ38" s="675"/>
      <c r="EA38" s="675"/>
      <c r="EB38" s="675"/>
      <c r="EC38" s="677"/>
    </row>
    <row r="39" spans="2:133" ht="11.25" customHeight="1">
      <c r="AQ39" s="678" t="s">
        <v>339</v>
      </c>
      <c r="AR39" s="679"/>
      <c r="AS39" s="679"/>
      <c r="AT39" s="679"/>
      <c r="AU39" s="679"/>
      <c r="AV39" s="679"/>
      <c r="AW39" s="679"/>
      <c r="AX39" s="679"/>
      <c r="AY39" s="680"/>
      <c r="AZ39" s="641">
        <v>13560</v>
      </c>
      <c r="BA39" s="644"/>
      <c r="BB39" s="644"/>
      <c r="BC39" s="644"/>
      <c r="BD39" s="642"/>
      <c r="BE39" s="642"/>
      <c r="BF39" s="681"/>
      <c r="BG39" s="686" t="s">
        <v>340</v>
      </c>
      <c r="BH39" s="687"/>
      <c r="BI39" s="687"/>
      <c r="BJ39" s="687"/>
      <c r="BK39" s="687"/>
      <c r="BL39" s="215"/>
      <c r="BM39" s="682" t="s">
        <v>341</v>
      </c>
      <c r="BN39" s="682"/>
      <c r="BO39" s="682"/>
      <c r="BP39" s="682"/>
      <c r="BQ39" s="682"/>
      <c r="BR39" s="682"/>
      <c r="BS39" s="682"/>
      <c r="BT39" s="682"/>
      <c r="BU39" s="683"/>
      <c r="BV39" s="641">
        <v>100</v>
      </c>
      <c r="BW39" s="644"/>
      <c r="BX39" s="644"/>
      <c r="BY39" s="644"/>
      <c r="BZ39" s="644"/>
      <c r="CA39" s="644"/>
      <c r="CB39" s="684"/>
      <c r="CD39" s="685" t="s">
        <v>342</v>
      </c>
      <c r="CE39" s="682"/>
      <c r="CF39" s="682"/>
      <c r="CG39" s="682"/>
      <c r="CH39" s="682"/>
      <c r="CI39" s="682"/>
      <c r="CJ39" s="682"/>
      <c r="CK39" s="682"/>
      <c r="CL39" s="682"/>
      <c r="CM39" s="682"/>
      <c r="CN39" s="682"/>
      <c r="CO39" s="682"/>
      <c r="CP39" s="682"/>
      <c r="CQ39" s="683"/>
      <c r="CR39" s="641">
        <v>1250446</v>
      </c>
      <c r="CS39" s="642"/>
      <c r="CT39" s="642"/>
      <c r="CU39" s="642"/>
      <c r="CV39" s="642"/>
      <c r="CW39" s="642"/>
      <c r="CX39" s="642"/>
      <c r="CY39" s="643"/>
      <c r="CZ39" s="646">
        <v>3.9</v>
      </c>
      <c r="DA39" s="675"/>
      <c r="DB39" s="675"/>
      <c r="DC39" s="676"/>
      <c r="DD39" s="649">
        <v>910213</v>
      </c>
      <c r="DE39" s="642"/>
      <c r="DF39" s="642"/>
      <c r="DG39" s="642"/>
      <c r="DH39" s="642"/>
      <c r="DI39" s="642"/>
      <c r="DJ39" s="642"/>
      <c r="DK39" s="643"/>
      <c r="DL39" s="649" t="s">
        <v>242</v>
      </c>
      <c r="DM39" s="642"/>
      <c r="DN39" s="642"/>
      <c r="DO39" s="642"/>
      <c r="DP39" s="642"/>
      <c r="DQ39" s="642"/>
      <c r="DR39" s="642"/>
      <c r="DS39" s="642"/>
      <c r="DT39" s="642"/>
      <c r="DU39" s="642"/>
      <c r="DV39" s="643"/>
      <c r="DW39" s="646" t="s">
        <v>123</v>
      </c>
      <c r="DX39" s="675"/>
      <c r="DY39" s="675"/>
      <c r="DZ39" s="675"/>
      <c r="EA39" s="675"/>
      <c r="EB39" s="675"/>
      <c r="EC39" s="677"/>
    </row>
    <row r="40" spans="2:133" ht="11.25" customHeight="1">
      <c r="AQ40" s="678" t="s">
        <v>343</v>
      </c>
      <c r="AR40" s="679"/>
      <c r="AS40" s="679"/>
      <c r="AT40" s="679"/>
      <c r="AU40" s="679"/>
      <c r="AV40" s="679"/>
      <c r="AW40" s="679"/>
      <c r="AX40" s="679"/>
      <c r="AY40" s="680"/>
      <c r="AZ40" s="641">
        <v>451350</v>
      </c>
      <c r="BA40" s="644"/>
      <c r="BB40" s="644"/>
      <c r="BC40" s="644"/>
      <c r="BD40" s="642"/>
      <c r="BE40" s="642"/>
      <c r="BF40" s="681"/>
      <c r="BG40" s="686"/>
      <c r="BH40" s="687"/>
      <c r="BI40" s="687"/>
      <c r="BJ40" s="687"/>
      <c r="BK40" s="687"/>
      <c r="BL40" s="215"/>
      <c r="BM40" s="682" t="s">
        <v>344</v>
      </c>
      <c r="BN40" s="682"/>
      <c r="BO40" s="682"/>
      <c r="BP40" s="682"/>
      <c r="BQ40" s="682"/>
      <c r="BR40" s="682"/>
      <c r="BS40" s="682"/>
      <c r="BT40" s="682"/>
      <c r="BU40" s="683"/>
      <c r="BV40" s="641">
        <v>138</v>
      </c>
      <c r="BW40" s="644"/>
      <c r="BX40" s="644"/>
      <c r="BY40" s="644"/>
      <c r="BZ40" s="644"/>
      <c r="CA40" s="644"/>
      <c r="CB40" s="684"/>
      <c r="CD40" s="685" t="s">
        <v>345</v>
      </c>
      <c r="CE40" s="682"/>
      <c r="CF40" s="682"/>
      <c r="CG40" s="682"/>
      <c r="CH40" s="682"/>
      <c r="CI40" s="682"/>
      <c r="CJ40" s="682"/>
      <c r="CK40" s="682"/>
      <c r="CL40" s="682"/>
      <c r="CM40" s="682"/>
      <c r="CN40" s="682"/>
      <c r="CO40" s="682"/>
      <c r="CP40" s="682"/>
      <c r="CQ40" s="683"/>
      <c r="CR40" s="641">
        <v>16955</v>
      </c>
      <c r="CS40" s="644"/>
      <c r="CT40" s="644"/>
      <c r="CU40" s="644"/>
      <c r="CV40" s="644"/>
      <c r="CW40" s="644"/>
      <c r="CX40" s="644"/>
      <c r="CY40" s="645"/>
      <c r="CZ40" s="646">
        <v>0.1</v>
      </c>
      <c r="DA40" s="675"/>
      <c r="DB40" s="675"/>
      <c r="DC40" s="676"/>
      <c r="DD40" s="649">
        <v>16955</v>
      </c>
      <c r="DE40" s="644"/>
      <c r="DF40" s="644"/>
      <c r="DG40" s="644"/>
      <c r="DH40" s="644"/>
      <c r="DI40" s="644"/>
      <c r="DJ40" s="644"/>
      <c r="DK40" s="645"/>
      <c r="DL40" s="649" t="s">
        <v>123</v>
      </c>
      <c r="DM40" s="644"/>
      <c r="DN40" s="644"/>
      <c r="DO40" s="644"/>
      <c r="DP40" s="644"/>
      <c r="DQ40" s="644"/>
      <c r="DR40" s="644"/>
      <c r="DS40" s="644"/>
      <c r="DT40" s="644"/>
      <c r="DU40" s="644"/>
      <c r="DV40" s="645"/>
      <c r="DW40" s="646" t="s">
        <v>123</v>
      </c>
      <c r="DX40" s="675"/>
      <c r="DY40" s="675"/>
      <c r="DZ40" s="675"/>
      <c r="EA40" s="675"/>
      <c r="EB40" s="675"/>
      <c r="EC40" s="677"/>
    </row>
    <row r="41" spans="2:133" ht="11.25" customHeight="1">
      <c r="AQ41" s="690" t="s">
        <v>346</v>
      </c>
      <c r="AR41" s="691"/>
      <c r="AS41" s="691"/>
      <c r="AT41" s="691"/>
      <c r="AU41" s="691"/>
      <c r="AV41" s="691"/>
      <c r="AW41" s="691"/>
      <c r="AX41" s="691"/>
      <c r="AY41" s="692"/>
      <c r="AZ41" s="656">
        <v>1078959</v>
      </c>
      <c r="BA41" s="693"/>
      <c r="BB41" s="693"/>
      <c r="BC41" s="693"/>
      <c r="BD41" s="657"/>
      <c r="BE41" s="657"/>
      <c r="BF41" s="694"/>
      <c r="BG41" s="688"/>
      <c r="BH41" s="689"/>
      <c r="BI41" s="689"/>
      <c r="BJ41" s="689"/>
      <c r="BK41" s="689"/>
      <c r="BL41" s="216"/>
      <c r="BM41" s="695" t="s">
        <v>347</v>
      </c>
      <c r="BN41" s="695"/>
      <c r="BO41" s="695"/>
      <c r="BP41" s="695"/>
      <c r="BQ41" s="695"/>
      <c r="BR41" s="695"/>
      <c r="BS41" s="695"/>
      <c r="BT41" s="695"/>
      <c r="BU41" s="696"/>
      <c r="BV41" s="656">
        <v>317</v>
      </c>
      <c r="BW41" s="693"/>
      <c r="BX41" s="693"/>
      <c r="BY41" s="693"/>
      <c r="BZ41" s="693"/>
      <c r="CA41" s="693"/>
      <c r="CB41" s="697"/>
      <c r="CD41" s="685" t="s">
        <v>348</v>
      </c>
      <c r="CE41" s="682"/>
      <c r="CF41" s="682"/>
      <c r="CG41" s="682"/>
      <c r="CH41" s="682"/>
      <c r="CI41" s="682"/>
      <c r="CJ41" s="682"/>
      <c r="CK41" s="682"/>
      <c r="CL41" s="682"/>
      <c r="CM41" s="682"/>
      <c r="CN41" s="682"/>
      <c r="CO41" s="682"/>
      <c r="CP41" s="682"/>
      <c r="CQ41" s="683"/>
      <c r="CR41" s="641" t="s">
        <v>123</v>
      </c>
      <c r="CS41" s="642"/>
      <c r="CT41" s="642"/>
      <c r="CU41" s="642"/>
      <c r="CV41" s="642"/>
      <c r="CW41" s="642"/>
      <c r="CX41" s="642"/>
      <c r="CY41" s="643"/>
      <c r="CZ41" s="646" t="s">
        <v>123</v>
      </c>
      <c r="DA41" s="675"/>
      <c r="DB41" s="675"/>
      <c r="DC41" s="676"/>
      <c r="DD41" s="649" t="s">
        <v>123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350</v>
      </c>
      <c r="CE42" s="639"/>
      <c r="CF42" s="639"/>
      <c r="CG42" s="639"/>
      <c r="CH42" s="639"/>
      <c r="CI42" s="639"/>
      <c r="CJ42" s="639"/>
      <c r="CK42" s="639"/>
      <c r="CL42" s="639"/>
      <c r="CM42" s="639"/>
      <c r="CN42" s="639"/>
      <c r="CO42" s="639"/>
      <c r="CP42" s="639"/>
      <c r="CQ42" s="640"/>
      <c r="CR42" s="641">
        <v>7085482</v>
      </c>
      <c r="CS42" s="644"/>
      <c r="CT42" s="644"/>
      <c r="CU42" s="644"/>
      <c r="CV42" s="644"/>
      <c r="CW42" s="644"/>
      <c r="CX42" s="644"/>
      <c r="CY42" s="645"/>
      <c r="CZ42" s="646">
        <v>22.1</v>
      </c>
      <c r="DA42" s="647"/>
      <c r="DB42" s="647"/>
      <c r="DC42" s="648"/>
      <c r="DD42" s="649">
        <v>1251599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352</v>
      </c>
      <c r="CE43" s="639"/>
      <c r="CF43" s="639"/>
      <c r="CG43" s="639"/>
      <c r="CH43" s="639"/>
      <c r="CI43" s="639"/>
      <c r="CJ43" s="639"/>
      <c r="CK43" s="639"/>
      <c r="CL43" s="639"/>
      <c r="CM43" s="639"/>
      <c r="CN43" s="639"/>
      <c r="CO43" s="639"/>
      <c r="CP43" s="639"/>
      <c r="CQ43" s="640"/>
      <c r="CR43" s="641">
        <v>156926</v>
      </c>
      <c r="CS43" s="642"/>
      <c r="CT43" s="642"/>
      <c r="CU43" s="642"/>
      <c r="CV43" s="642"/>
      <c r="CW43" s="642"/>
      <c r="CX43" s="642"/>
      <c r="CY43" s="643"/>
      <c r="CZ43" s="646">
        <v>0.5</v>
      </c>
      <c r="DA43" s="675"/>
      <c r="DB43" s="675"/>
      <c r="DC43" s="676"/>
      <c r="DD43" s="649">
        <v>156926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353</v>
      </c>
      <c r="CD44" s="669" t="s">
        <v>304</v>
      </c>
      <c r="CE44" s="670"/>
      <c r="CF44" s="638" t="s">
        <v>354</v>
      </c>
      <c r="CG44" s="639"/>
      <c r="CH44" s="639"/>
      <c r="CI44" s="639"/>
      <c r="CJ44" s="639"/>
      <c r="CK44" s="639"/>
      <c r="CL44" s="639"/>
      <c r="CM44" s="639"/>
      <c r="CN44" s="639"/>
      <c r="CO44" s="639"/>
      <c r="CP44" s="639"/>
      <c r="CQ44" s="640"/>
      <c r="CR44" s="641">
        <v>6800422</v>
      </c>
      <c r="CS44" s="644"/>
      <c r="CT44" s="644"/>
      <c r="CU44" s="644"/>
      <c r="CV44" s="644"/>
      <c r="CW44" s="644"/>
      <c r="CX44" s="644"/>
      <c r="CY44" s="645"/>
      <c r="CZ44" s="646">
        <v>21.2</v>
      </c>
      <c r="DA44" s="647"/>
      <c r="DB44" s="647"/>
      <c r="DC44" s="648"/>
      <c r="DD44" s="649">
        <v>1230646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355</v>
      </c>
      <c r="CG45" s="639"/>
      <c r="CH45" s="639"/>
      <c r="CI45" s="639"/>
      <c r="CJ45" s="639"/>
      <c r="CK45" s="639"/>
      <c r="CL45" s="639"/>
      <c r="CM45" s="639"/>
      <c r="CN45" s="639"/>
      <c r="CO45" s="639"/>
      <c r="CP45" s="639"/>
      <c r="CQ45" s="640"/>
      <c r="CR45" s="641">
        <v>4115027</v>
      </c>
      <c r="CS45" s="642"/>
      <c r="CT45" s="642"/>
      <c r="CU45" s="642"/>
      <c r="CV45" s="642"/>
      <c r="CW45" s="642"/>
      <c r="CX45" s="642"/>
      <c r="CY45" s="643"/>
      <c r="CZ45" s="646">
        <v>12.9</v>
      </c>
      <c r="DA45" s="675"/>
      <c r="DB45" s="675"/>
      <c r="DC45" s="676"/>
      <c r="DD45" s="649">
        <v>110796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356</v>
      </c>
      <c r="CG46" s="639"/>
      <c r="CH46" s="639"/>
      <c r="CI46" s="639"/>
      <c r="CJ46" s="639"/>
      <c r="CK46" s="639"/>
      <c r="CL46" s="639"/>
      <c r="CM46" s="639"/>
      <c r="CN46" s="639"/>
      <c r="CO46" s="639"/>
      <c r="CP46" s="639"/>
      <c r="CQ46" s="640"/>
      <c r="CR46" s="641">
        <v>2619197</v>
      </c>
      <c r="CS46" s="644"/>
      <c r="CT46" s="644"/>
      <c r="CU46" s="644"/>
      <c r="CV46" s="644"/>
      <c r="CW46" s="644"/>
      <c r="CX46" s="644"/>
      <c r="CY46" s="645"/>
      <c r="CZ46" s="646">
        <v>8.1999999999999993</v>
      </c>
      <c r="DA46" s="647"/>
      <c r="DB46" s="647"/>
      <c r="DC46" s="648"/>
      <c r="DD46" s="649">
        <v>1090593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357</v>
      </c>
      <c r="CG47" s="639"/>
      <c r="CH47" s="639"/>
      <c r="CI47" s="639"/>
      <c r="CJ47" s="639"/>
      <c r="CK47" s="639"/>
      <c r="CL47" s="639"/>
      <c r="CM47" s="639"/>
      <c r="CN47" s="639"/>
      <c r="CO47" s="639"/>
      <c r="CP47" s="639"/>
      <c r="CQ47" s="640"/>
      <c r="CR47" s="641">
        <v>285060</v>
      </c>
      <c r="CS47" s="642"/>
      <c r="CT47" s="642"/>
      <c r="CU47" s="642"/>
      <c r="CV47" s="642"/>
      <c r="CW47" s="642"/>
      <c r="CX47" s="642"/>
      <c r="CY47" s="643"/>
      <c r="CZ47" s="646">
        <v>0.9</v>
      </c>
      <c r="DA47" s="675"/>
      <c r="DB47" s="675"/>
      <c r="DC47" s="676"/>
      <c r="DD47" s="649">
        <v>20953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358</v>
      </c>
      <c r="CG48" s="639"/>
      <c r="CH48" s="639"/>
      <c r="CI48" s="639"/>
      <c r="CJ48" s="639"/>
      <c r="CK48" s="639"/>
      <c r="CL48" s="639"/>
      <c r="CM48" s="639"/>
      <c r="CN48" s="639"/>
      <c r="CO48" s="639"/>
      <c r="CP48" s="639"/>
      <c r="CQ48" s="640"/>
      <c r="CR48" s="641" t="s">
        <v>242</v>
      </c>
      <c r="CS48" s="644"/>
      <c r="CT48" s="644"/>
      <c r="CU48" s="644"/>
      <c r="CV48" s="644"/>
      <c r="CW48" s="644"/>
      <c r="CX48" s="644"/>
      <c r="CY48" s="645"/>
      <c r="CZ48" s="646" t="s">
        <v>242</v>
      </c>
      <c r="DA48" s="647"/>
      <c r="DB48" s="647"/>
      <c r="DC48" s="648"/>
      <c r="DD48" s="649" t="s">
        <v>242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359</v>
      </c>
      <c r="CE49" s="654"/>
      <c r="CF49" s="654"/>
      <c r="CG49" s="654"/>
      <c r="CH49" s="654"/>
      <c r="CI49" s="654"/>
      <c r="CJ49" s="654"/>
      <c r="CK49" s="654"/>
      <c r="CL49" s="654"/>
      <c r="CM49" s="654"/>
      <c r="CN49" s="654"/>
      <c r="CO49" s="654"/>
      <c r="CP49" s="654"/>
      <c r="CQ49" s="655"/>
      <c r="CR49" s="656">
        <v>32013420</v>
      </c>
      <c r="CS49" s="657"/>
      <c r="CT49" s="657"/>
      <c r="CU49" s="657"/>
      <c r="CV49" s="657"/>
      <c r="CW49" s="657"/>
      <c r="CX49" s="657"/>
      <c r="CY49" s="658"/>
      <c r="CZ49" s="659">
        <v>100</v>
      </c>
      <c r="DA49" s="660"/>
      <c r="DB49" s="660"/>
      <c r="DC49" s="661"/>
      <c r="DD49" s="662">
        <v>19106977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ueZ1sHTdIia6YMPb74BG/CCxzP0cCyvZd2gVZ5PJqtkCNnmUU8iTyYs0M/MEDAHsqSxQMPHBByKvNNXJ7nkEMA==" saltValue="v3MEOsm9pjteXFSZzm9Xw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55" zoomScaleNormal="5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361</v>
      </c>
      <c r="DK2" s="1180"/>
      <c r="DL2" s="1180"/>
      <c r="DM2" s="1180"/>
      <c r="DN2" s="1180"/>
      <c r="DO2" s="1181"/>
      <c r="DP2" s="229"/>
      <c r="DQ2" s="1179" t="s">
        <v>362</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363</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365</v>
      </c>
      <c r="B5" s="1065"/>
      <c r="C5" s="1065"/>
      <c r="D5" s="1065"/>
      <c r="E5" s="1065"/>
      <c r="F5" s="1065"/>
      <c r="G5" s="1065"/>
      <c r="H5" s="1065"/>
      <c r="I5" s="1065"/>
      <c r="J5" s="1065"/>
      <c r="K5" s="1065"/>
      <c r="L5" s="1065"/>
      <c r="M5" s="1065"/>
      <c r="N5" s="1065"/>
      <c r="O5" s="1065"/>
      <c r="P5" s="1066"/>
      <c r="Q5" s="1070" t="s">
        <v>366</v>
      </c>
      <c r="R5" s="1071"/>
      <c r="S5" s="1071"/>
      <c r="T5" s="1071"/>
      <c r="U5" s="1072"/>
      <c r="V5" s="1070" t="s">
        <v>367</v>
      </c>
      <c r="W5" s="1071"/>
      <c r="X5" s="1071"/>
      <c r="Y5" s="1071"/>
      <c r="Z5" s="1072"/>
      <c r="AA5" s="1070" t="s">
        <v>368</v>
      </c>
      <c r="AB5" s="1071"/>
      <c r="AC5" s="1071"/>
      <c r="AD5" s="1071"/>
      <c r="AE5" s="1071"/>
      <c r="AF5" s="1182" t="s">
        <v>369</v>
      </c>
      <c r="AG5" s="1071"/>
      <c r="AH5" s="1071"/>
      <c r="AI5" s="1071"/>
      <c r="AJ5" s="1086"/>
      <c r="AK5" s="1071" t="s">
        <v>370</v>
      </c>
      <c r="AL5" s="1071"/>
      <c r="AM5" s="1071"/>
      <c r="AN5" s="1071"/>
      <c r="AO5" s="1072"/>
      <c r="AP5" s="1070" t="s">
        <v>371</v>
      </c>
      <c r="AQ5" s="1071"/>
      <c r="AR5" s="1071"/>
      <c r="AS5" s="1071"/>
      <c r="AT5" s="1072"/>
      <c r="AU5" s="1070" t="s">
        <v>372</v>
      </c>
      <c r="AV5" s="1071"/>
      <c r="AW5" s="1071"/>
      <c r="AX5" s="1071"/>
      <c r="AY5" s="1086"/>
      <c r="AZ5" s="236"/>
      <c r="BA5" s="236"/>
      <c r="BB5" s="236"/>
      <c r="BC5" s="236"/>
      <c r="BD5" s="236"/>
      <c r="BE5" s="237"/>
      <c r="BF5" s="237"/>
      <c r="BG5" s="237"/>
      <c r="BH5" s="237"/>
      <c r="BI5" s="237"/>
      <c r="BJ5" s="237"/>
      <c r="BK5" s="237"/>
      <c r="BL5" s="237"/>
      <c r="BM5" s="237"/>
      <c r="BN5" s="237"/>
      <c r="BO5" s="237"/>
      <c r="BP5" s="237"/>
      <c r="BQ5" s="1064" t="s">
        <v>373</v>
      </c>
      <c r="BR5" s="1065"/>
      <c r="BS5" s="1065"/>
      <c r="BT5" s="1065"/>
      <c r="BU5" s="1065"/>
      <c r="BV5" s="1065"/>
      <c r="BW5" s="1065"/>
      <c r="BX5" s="1065"/>
      <c r="BY5" s="1065"/>
      <c r="BZ5" s="1065"/>
      <c r="CA5" s="1065"/>
      <c r="CB5" s="1065"/>
      <c r="CC5" s="1065"/>
      <c r="CD5" s="1065"/>
      <c r="CE5" s="1065"/>
      <c r="CF5" s="1065"/>
      <c r="CG5" s="1066"/>
      <c r="CH5" s="1070" t="s">
        <v>374</v>
      </c>
      <c r="CI5" s="1071"/>
      <c r="CJ5" s="1071"/>
      <c r="CK5" s="1071"/>
      <c r="CL5" s="1072"/>
      <c r="CM5" s="1070" t="s">
        <v>375</v>
      </c>
      <c r="CN5" s="1071"/>
      <c r="CO5" s="1071"/>
      <c r="CP5" s="1071"/>
      <c r="CQ5" s="1072"/>
      <c r="CR5" s="1070" t="s">
        <v>376</v>
      </c>
      <c r="CS5" s="1071"/>
      <c r="CT5" s="1071"/>
      <c r="CU5" s="1071"/>
      <c r="CV5" s="1072"/>
      <c r="CW5" s="1070" t="s">
        <v>377</v>
      </c>
      <c r="CX5" s="1071"/>
      <c r="CY5" s="1071"/>
      <c r="CZ5" s="1071"/>
      <c r="DA5" s="1072"/>
      <c r="DB5" s="1070" t="s">
        <v>378</v>
      </c>
      <c r="DC5" s="1071"/>
      <c r="DD5" s="1071"/>
      <c r="DE5" s="1071"/>
      <c r="DF5" s="1072"/>
      <c r="DG5" s="1167" t="s">
        <v>379</v>
      </c>
      <c r="DH5" s="1168"/>
      <c r="DI5" s="1168"/>
      <c r="DJ5" s="1168"/>
      <c r="DK5" s="1169"/>
      <c r="DL5" s="1167" t="s">
        <v>380</v>
      </c>
      <c r="DM5" s="1168"/>
      <c r="DN5" s="1168"/>
      <c r="DO5" s="1168"/>
      <c r="DP5" s="1169"/>
      <c r="DQ5" s="1070" t="s">
        <v>381</v>
      </c>
      <c r="DR5" s="1071"/>
      <c r="DS5" s="1071"/>
      <c r="DT5" s="1071"/>
      <c r="DU5" s="1072"/>
      <c r="DV5" s="1070" t="s">
        <v>372</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382</v>
      </c>
      <c r="C7" s="1120"/>
      <c r="D7" s="1120"/>
      <c r="E7" s="1120"/>
      <c r="F7" s="1120"/>
      <c r="G7" s="1120"/>
      <c r="H7" s="1120"/>
      <c r="I7" s="1120"/>
      <c r="J7" s="1120"/>
      <c r="K7" s="1120"/>
      <c r="L7" s="1120"/>
      <c r="M7" s="1120"/>
      <c r="N7" s="1120"/>
      <c r="O7" s="1120"/>
      <c r="P7" s="1121"/>
      <c r="Q7" s="1173">
        <v>32691</v>
      </c>
      <c r="R7" s="1174"/>
      <c r="S7" s="1174"/>
      <c r="T7" s="1174"/>
      <c r="U7" s="1174"/>
      <c r="V7" s="1174">
        <v>31810</v>
      </c>
      <c r="W7" s="1174"/>
      <c r="X7" s="1174"/>
      <c r="Y7" s="1174"/>
      <c r="Z7" s="1174"/>
      <c r="AA7" s="1174">
        <v>881</v>
      </c>
      <c r="AB7" s="1174"/>
      <c r="AC7" s="1174"/>
      <c r="AD7" s="1174"/>
      <c r="AE7" s="1175"/>
      <c r="AF7" s="1176">
        <v>469</v>
      </c>
      <c r="AG7" s="1177"/>
      <c r="AH7" s="1177"/>
      <c r="AI7" s="1177"/>
      <c r="AJ7" s="1178"/>
      <c r="AK7" s="1160" t="s">
        <v>509</v>
      </c>
      <c r="AL7" s="1161"/>
      <c r="AM7" s="1161"/>
      <c r="AN7" s="1161"/>
      <c r="AO7" s="1161"/>
      <c r="AP7" s="1161">
        <v>43923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577</v>
      </c>
      <c r="BT7" s="1165"/>
      <c r="BU7" s="1165"/>
      <c r="BV7" s="1165"/>
      <c r="BW7" s="1165"/>
      <c r="BX7" s="1165"/>
      <c r="BY7" s="1165"/>
      <c r="BZ7" s="1165"/>
      <c r="CA7" s="1165"/>
      <c r="CB7" s="1165"/>
      <c r="CC7" s="1165"/>
      <c r="CD7" s="1165"/>
      <c r="CE7" s="1165"/>
      <c r="CF7" s="1165"/>
      <c r="CG7" s="1166"/>
      <c r="CH7" s="1157">
        <v>7</v>
      </c>
      <c r="CI7" s="1158"/>
      <c r="CJ7" s="1158"/>
      <c r="CK7" s="1158"/>
      <c r="CL7" s="1159"/>
      <c r="CM7" s="1157">
        <v>162</v>
      </c>
      <c r="CN7" s="1158"/>
      <c r="CO7" s="1158"/>
      <c r="CP7" s="1158"/>
      <c r="CQ7" s="1159"/>
      <c r="CR7" s="1157">
        <v>70</v>
      </c>
      <c r="CS7" s="1158"/>
      <c r="CT7" s="1158"/>
      <c r="CU7" s="1158"/>
      <c r="CV7" s="1159"/>
      <c r="CW7" s="1157">
        <v>14</v>
      </c>
      <c r="CX7" s="1158"/>
      <c r="CY7" s="1158"/>
      <c r="CZ7" s="1158"/>
      <c r="DA7" s="1159"/>
      <c r="DB7" s="1157" t="s">
        <v>509</v>
      </c>
      <c r="DC7" s="1158"/>
      <c r="DD7" s="1158"/>
      <c r="DE7" s="1158"/>
      <c r="DF7" s="1159"/>
      <c r="DG7" s="1157" t="s">
        <v>509</v>
      </c>
      <c r="DH7" s="1158"/>
      <c r="DI7" s="1158"/>
      <c r="DJ7" s="1158"/>
      <c r="DK7" s="1159"/>
      <c r="DL7" s="1157" t="s">
        <v>509</v>
      </c>
      <c r="DM7" s="1158"/>
      <c r="DN7" s="1158"/>
      <c r="DO7" s="1158"/>
      <c r="DP7" s="1159"/>
      <c r="DQ7" s="1157" t="s">
        <v>509</v>
      </c>
      <c r="DR7" s="1158"/>
      <c r="DS7" s="1158"/>
      <c r="DT7" s="1158"/>
      <c r="DU7" s="1159"/>
      <c r="DV7" s="1184"/>
      <c r="DW7" s="1185"/>
      <c r="DX7" s="1185"/>
      <c r="DY7" s="1185"/>
      <c r="DZ7" s="1186"/>
      <c r="EA7" s="234"/>
    </row>
    <row r="8" spans="1:131" s="235" customFormat="1" ht="26.25" customHeight="1">
      <c r="A8" s="241">
        <v>2</v>
      </c>
      <c r="B8" s="1106" t="s">
        <v>383</v>
      </c>
      <c r="C8" s="1107"/>
      <c r="D8" s="1107"/>
      <c r="E8" s="1107"/>
      <c r="F8" s="1107"/>
      <c r="G8" s="1107"/>
      <c r="H8" s="1107"/>
      <c r="I8" s="1107"/>
      <c r="J8" s="1107"/>
      <c r="K8" s="1107"/>
      <c r="L8" s="1107"/>
      <c r="M8" s="1107"/>
      <c r="N8" s="1107"/>
      <c r="O8" s="1107"/>
      <c r="P8" s="1108"/>
      <c r="Q8" s="1112">
        <v>484</v>
      </c>
      <c r="R8" s="1113"/>
      <c r="S8" s="1113"/>
      <c r="T8" s="1113"/>
      <c r="U8" s="1113"/>
      <c r="V8" s="1113">
        <v>483</v>
      </c>
      <c r="W8" s="1113"/>
      <c r="X8" s="1113"/>
      <c r="Y8" s="1113"/>
      <c r="Z8" s="1113"/>
      <c r="AA8" s="1113">
        <v>1</v>
      </c>
      <c r="AB8" s="1113"/>
      <c r="AC8" s="1113"/>
      <c r="AD8" s="1113"/>
      <c r="AE8" s="1114"/>
      <c r="AF8" s="1088">
        <v>1</v>
      </c>
      <c r="AG8" s="1089"/>
      <c r="AH8" s="1089"/>
      <c r="AI8" s="1089"/>
      <c r="AJ8" s="1090"/>
      <c r="AK8" s="1155">
        <v>183</v>
      </c>
      <c r="AL8" s="1156"/>
      <c r="AM8" s="1156"/>
      <c r="AN8" s="1156"/>
      <c r="AO8" s="1156"/>
      <c r="AP8" s="1156" t="s">
        <v>509</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578</v>
      </c>
      <c r="BT8" s="1084"/>
      <c r="BU8" s="1084"/>
      <c r="BV8" s="1084"/>
      <c r="BW8" s="1084"/>
      <c r="BX8" s="1084"/>
      <c r="BY8" s="1084"/>
      <c r="BZ8" s="1084"/>
      <c r="CA8" s="1084"/>
      <c r="CB8" s="1084"/>
      <c r="CC8" s="1084"/>
      <c r="CD8" s="1084"/>
      <c r="CE8" s="1084"/>
      <c r="CF8" s="1084"/>
      <c r="CG8" s="1085"/>
      <c r="CH8" s="1058">
        <v>19</v>
      </c>
      <c r="CI8" s="1059"/>
      <c r="CJ8" s="1059"/>
      <c r="CK8" s="1059"/>
      <c r="CL8" s="1060"/>
      <c r="CM8" s="1058">
        <v>25</v>
      </c>
      <c r="CN8" s="1059"/>
      <c r="CO8" s="1059"/>
      <c r="CP8" s="1059"/>
      <c r="CQ8" s="1060"/>
      <c r="CR8" s="1058">
        <v>5</v>
      </c>
      <c r="CS8" s="1059"/>
      <c r="CT8" s="1059"/>
      <c r="CU8" s="1059"/>
      <c r="CV8" s="1060"/>
      <c r="CW8" s="1058">
        <v>13</v>
      </c>
      <c r="CX8" s="1059"/>
      <c r="CY8" s="1059"/>
      <c r="CZ8" s="1059"/>
      <c r="DA8" s="1060"/>
      <c r="DB8" s="1058" t="s">
        <v>509</v>
      </c>
      <c r="DC8" s="1059"/>
      <c r="DD8" s="1059"/>
      <c r="DE8" s="1059"/>
      <c r="DF8" s="1060"/>
      <c r="DG8" s="1058" t="s">
        <v>509</v>
      </c>
      <c r="DH8" s="1059"/>
      <c r="DI8" s="1059"/>
      <c r="DJ8" s="1059"/>
      <c r="DK8" s="1060"/>
      <c r="DL8" s="1058" t="s">
        <v>509</v>
      </c>
      <c r="DM8" s="1059"/>
      <c r="DN8" s="1059"/>
      <c r="DO8" s="1059"/>
      <c r="DP8" s="1060"/>
      <c r="DQ8" s="1058" t="s">
        <v>509</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579</v>
      </c>
      <c r="BT9" s="1084"/>
      <c r="BU9" s="1084"/>
      <c r="BV9" s="1084"/>
      <c r="BW9" s="1084"/>
      <c r="BX9" s="1084"/>
      <c r="BY9" s="1084"/>
      <c r="BZ9" s="1084"/>
      <c r="CA9" s="1084"/>
      <c r="CB9" s="1084"/>
      <c r="CC9" s="1084"/>
      <c r="CD9" s="1084"/>
      <c r="CE9" s="1084"/>
      <c r="CF9" s="1084"/>
      <c r="CG9" s="1085"/>
      <c r="CH9" s="1058">
        <v>13</v>
      </c>
      <c r="CI9" s="1059"/>
      <c r="CJ9" s="1059"/>
      <c r="CK9" s="1059"/>
      <c r="CL9" s="1060"/>
      <c r="CM9" s="1058">
        <v>195</v>
      </c>
      <c r="CN9" s="1059"/>
      <c r="CO9" s="1059"/>
      <c r="CP9" s="1059"/>
      <c r="CQ9" s="1060"/>
      <c r="CR9" s="1058">
        <v>50</v>
      </c>
      <c r="CS9" s="1059"/>
      <c r="CT9" s="1059"/>
      <c r="CU9" s="1059"/>
      <c r="CV9" s="1060"/>
      <c r="CW9" s="1058" t="s">
        <v>509</v>
      </c>
      <c r="CX9" s="1059"/>
      <c r="CY9" s="1059"/>
      <c r="CZ9" s="1059"/>
      <c r="DA9" s="1060"/>
      <c r="DB9" s="1058" t="s">
        <v>509</v>
      </c>
      <c r="DC9" s="1059"/>
      <c r="DD9" s="1059"/>
      <c r="DE9" s="1059"/>
      <c r="DF9" s="1060"/>
      <c r="DG9" s="1058" t="s">
        <v>509</v>
      </c>
      <c r="DH9" s="1059"/>
      <c r="DI9" s="1059"/>
      <c r="DJ9" s="1059"/>
      <c r="DK9" s="1060"/>
      <c r="DL9" s="1058" t="s">
        <v>509</v>
      </c>
      <c r="DM9" s="1059"/>
      <c r="DN9" s="1059"/>
      <c r="DO9" s="1059"/>
      <c r="DP9" s="1060"/>
      <c r="DQ9" s="1058" t="s">
        <v>509</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580</v>
      </c>
      <c r="BT10" s="1084"/>
      <c r="BU10" s="1084"/>
      <c r="BV10" s="1084"/>
      <c r="BW10" s="1084"/>
      <c r="BX10" s="1084"/>
      <c r="BY10" s="1084"/>
      <c r="BZ10" s="1084"/>
      <c r="CA10" s="1084"/>
      <c r="CB10" s="1084"/>
      <c r="CC10" s="1084"/>
      <c r="CD10" s="1084"/>
      <c r="CE10" s="1084"/>
      <c r="CF10" s="1084"/>
      <c r="CG10" s="1085"/>
      <c r="CH10" s="1058">
        <v>0</v>
      </c>
      <c r="CI10" s="1059"/>
      <c r="CJ10" s="1059"/>
      <c r="CK10" s="1059"/>
      <c r="CL10" s="1060"/>
      <c r="CM10" s="1058">
        <v>3</v>
      </c>
      <c r="CN10" s="1059"/>
      <c r="CO10" s="1059"/>
      <c r="CP10" s="1059"/>
      <c r="CQ10" s="1060"/>
      <c r="CR10" s="1058">
        <v>3</v>
      </c>
      <c r="CS10" s="1059"/>
      <c r="CT10" s="1059"/>
      <c r="CU10" s="1059"/>
      <c r="CV10" s="1060"/>
      <c r="CW10" s="1058">
        <v>16</v>
      </c>
      <c r="CX10" s="1059"/>
      <c r="CY10" s="1059"/>
      <c r="CZ10" s="1059"/>
      <c r="DA10" s="1060"/>
      <c r="DB10" s="1058" t="s">
        <v>509</v>
      </c>
      <c r="DC10" s="1059"/>
      <c r="DD10" s="1059"/>
      <c r="DE10" s="1059"/>
      <c r="DF10" s="1060"/>
      <c r="DG10" s="1058" t="s">
        <v>509</v>
      </c>
      <c r="DH10" s="1059"/>
      <c r="DI10" s="1059"/>
      <c r="DJ10" s="1059"/>
      <c r="DK10" s="1060"/>
      <c r="DL10" s="1058" t="s">
        <v>509</v>
      </c>
      <c r="DM10" s="1059"/>
      <c r="DN10" s="1059"/>
      <c r="DO10" s="1059"/>
      <c r="DP10" s="1060"/>
      <c r="DQ10" s="1058" t="s">
        <v>509</v>
      </c>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581</v>
      </c>
      <c r="BT11" s="1084"/>
      <c r="BU11" s="1084"/>
      <c r="BV11" s="1084"/>
      <c r="BW11" s="1084"/>
      <c r="BX11" s="1084"/>
      <c r="BY11" s="1084"/>
      <c r="BZ11" s="1084"/>
      <c r="CA11" s="1084"/>
      <c r="CB11" s="1084"/>
      <c r="CC11" s="1084"/>
      <c r="CD11" s="1084"/>
      <c r="CE11" s="1084"/>
      <c r="CF11" s="1084"/>
      <c r="CG11" s="1085"/>
      <c r="CH11" s="1058">
        <v>0</v>
      </c>
      <c r="CI11" s="1059"/>
      <c r="CJ11" s="1059"/>
      <c r="CK11" s="1059"/>
      <c r="CL11" s="1060"/>
      <c r="CM11" s="1058">
        <v>3</v>
      </c>
      <c r="CN11" s="1059"/>
      <c r="CO11" s="1059"/>
      <c r="CP11" s="1059"/>
      <c r="CQ11" s="1060"/>
      <c r="CR11" s="1058">
        <v>3</v>
      </c>
      <c r="CS11" s="1059"/>
      <c r="CT11" s="1059"/>
      <c r="CU11" s="1059"/>
      <c r="CV11" s="1060"/>
      <c r="CW11" s="1058">
        <v>36</v>
      </c>
      <c r="CX11" s="1059"/>
      <c r="CY11" s="1059"/>
      <c r="CZ11" s="1059"/>
      <c r="DA11" s="1060"/>
      <c r="DB11" s="1058" t="s">
        <v>509</v>
      </c>
      <c r="DC11" s="1059"/>
      <c r="DD11" s="1059"/>
      <c r="DE11" s="1059"/>
      <c r="DF11" s="1060"/>
      <c r="DG11" s="1058" t="s">
        <v>509</v>
      </c>
      <c r="DH11" s="1059"/>
      <c r="DI11" s="1059"/>
      <c r="DJ11" s="1059"/>
      <c r="DK11" s="1060"/>
      <c r="DL11" s="1058" t="s">
        <v>509</v>
      </c>
      <c r="DM11" s="1059"/>
      <c r="DN11" s="1059"/>
      <c r="DO11" s="1059"/>
      <c r="DP11" s="1060"/>
      <c r="DQ11" s="1058" t="s">
        <v>509</v>
      </c>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582</v>
      </c>
      <c r="BT12" s="1084"/>
      <c r="BU12" s="1084"/>
      <c r="BV12" s="1084"/>
      <c r="BW12" s="1084"/>
      <c r="BX12" s="1084"/>
      <c r="BY12" s="1084"/>
      <c r="BZ12" s="1084"/>
      <c r="CA12" s="1084"/>
      <c r="CB12" s="1084"/>
      <c r="CC12" s="1084"/>
      <c r="CD12" s="1084"/>
      <c r="CE12" s="1084"/>
      <c r="CF12" s="1084"/>
      <c r="CG12" s="1085"/>
      <c r="CH12" s="1058">
        <v>7</v>
      </c>
      <c r="CI12" s="1059"/>
      <c r="CJ12" s="1059"/>
      <c r="CK12" s="1059"/>
      <c r="CL12" s="1060"/>
      <c r="CM12" s="1058">
        <v>942</v>
      </c>
      <c r="CN12" s="1059"/>
      <c r="CO12" s="1059"/>
      <c r="CP12" s="1059"/>
      <c r="CQ12" s="1060"/>
      <c r="CR12" s="1058">
        <v>471</v>
      </c>
      <c r="CS12" s="1059"/>
      <c r="CT12" s="1059"/>
      <c r="CU12" s="1059"/>
      <c r="CV12" s="1060"/>
      <c r="CW12" s="1058" t="s">
        <v>509</v>
      </c>
      <c r="CX12" s="1059"/>
      <c r="CY12" s="1059"/>
      <c r="CZ12" s="1059"/>
      <c r="DA12" s="1060"/>
      <c r="DB12" s="1058" t="s">
        <v>509</v>
      </c>
      <c r="DC12" s="1059"/>
      <c r="DD12" s="1059"/>
      <c r="DE12" s="1059"/>
      <c r="DF12" s="1060"/>
      <c r="DG12" s="1058" t="s">
        <v>509</v>
      </c>
      <c r="DH12" s="1059"/>
      <c r="DI12" s="1059"/>
      <c r="DJ12" s="1059"/>
      <c r="DK12" s="1060"/>
      <c r="DL12" s="1058" t="s">
        <v>509</v>
      </c>
      <c r="DM12" s="1059"/>
      <c r="DN12" s="1059"/>
      <c r="DO12" s="1059"/>
      <c r="DP12" s="1060"/>
      <c r="DQ12" s="1058" t="s">
        <v>509</v>
      </c>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t="s">
        <v>584</v>
      </c>
      <c r="BS13" s="1083" t="s">
        <v>583</v>
      </c>
      <c r="BT13" s="1084"/>
      <c r="BU13" s="1084"/>
      <c r="BV13" s="1084"/>
      <c r="BW13" s="1084"/>
      <c r="BX13" s="1084"/>
      <c r="BY13" s="1084"/>
      <c r="BZ13" s="1084"/>
      <c r="CA13" s="1084"/>
      <c r="CB13" s="1084"/>
      <c r="CC13" s="1084"/>
      <c r="CD13" s="1084"/>
      <c r="CE13" s="1084"/>
      <c r="CF13" s="1084"/>
      <c r="CG13" s="1085"/>
      <c r="CH13" s="1058">
        <v>19</v>
      </c>
      <c r="CI13" s="1059"/>
      <c r="CJ13" s="1059"/>
      <c r="CK13" s="1059"/>
      <c r="CL13" s="1060"/>
      <c r="CM13" s="1058">
        <v>5285</v>
      </c>
      <c r="CN13" s="1059"/>
      <c r="CO13" s="1059"/>
      <c r="CP13" s="1059"/>
      <c r="CQ13" s="1060"/>
      <c r="CR13" s="1058">
        <v>0</v>
      </c>
      <c r="CS13" s="1059"/>
      <c r="CT13" s="1059"/>
      <c r="CU13" s="1059"/>
      <c r="CV13" s="1060"/>
      <c r="CW13" s="1058" t="s">
        <v>509</v>
      </c>
      <c r="CX13" s="1059"/>
      <c r="CY13" s="1059"/>
      <c r="CZ13" s="1059"/>
      <c r="DA13" s="1060"/>
      <c r="DB13" s="1058">
        <v>1407</v>
      </c>
      <c r="DC13" s="1059"/>
      <c r="DD13" s="1059"/>
      <c r="DE13" s="1059"/>
      <c r="DF13" s="1060"/>
      <c r="DG13" s="1058" t="s">
        <v>509</v>
      </c>
      <c r="DH13" s="1059"/>
      <c r="DI13" s="1059"/>
      <c r="DJ13" s="1059"/>
      <c r="DK13" s="1060"/>
      <c r="DL13" s="1058">
        <v>1212</v>
      </c>
      <c r="DM13" s="1059"/>
      <c r="DN13" s="1059"/>
      <c r="DO13" s="1059"/>
      <c r="DP13" s="1060"/>
      <c r="DQ13" s="1058">
        <v>121</v>
      </c>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384</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385</v>
      </c>
      <c r="B23" s="1013" t="s">
        <v>386</v>
      </c>
      <c r="C23" s="1014"/>
      <c r="D23" s="1014"/>
      <c r="E23" s="1014"/>
      <c r="F23" s="1014"/>
      <c r="G23" s="1014"/>
      <c r="H23" s="1014"/>
      <c r="I23" s="1014"/>
      <c r="J23" s="1014"/>
      <c r="K23" s="1014"/>
      <c r="L23" s="1014"/>
      <c r="M23" s="1014"/>
      <c r="N23" s="1014"/>
      <c r="O23" s="1014"/>
      <c r="P23" s="1015"/>
      <c r="Q23" s="1137">
        <v>32895</v>
      </c>
      <c r="R23" s="1138"/>
      <c r="S23" s="1138"/>
      <c r="T23" s="1138"/>
      <c r="U23" s="1138"/>
      <c r="V23" s="1138">
        <v>32013</v>
      </c>
      <c r="W23" s="1138"/>
      <c r="X23" s="1138"/>
      <c r="Y23" s="1138"/>
      <c r="Z23" s="1138"/>
      <c r="AA23" s="1138">
        <v>882</v>
      </c>
      <c r="AB23" s="1138"/>
      <c r="AC23" s="1138"/>
      <c r="AD23" s="1138"/>
      <c r="AE23" s="1139"/>
      <c r="AF23" s="1140">
        <v>470</v>
      </c>
      <c r="AG23" s="1138"/>
      <c r="AH23" s="1138"/>
      <c r="AI23" s="1138"/>
      <c r="AJ23" s="1141"/>
      <c r="AK23" s="1142"/>
      <c r="AL23" s="1143"/>
      <c r="AM23" s="1143"/>
      <c r="AN23" s="1143"/>
      <c r="AO23" s="1143"/>
      <c r="AP23" s="1138">
        <v>43923</v>
      </c>
      <c r="AQ23" s="1138"/>
      <c r="AR23" s="1138"/>
      <c r="AS23" s="1138"/>
      <c r="AT23" s="1138"/>
      <c r="AU23" s="1144"/>
      <c r="AV23" s="1144"/>
      <c r="AW23" s="1144"/>
      <c r="AX23" s="1144"/>
      <c r="AY23" s="1145"/>
      <c r="AZ23" s="1134" t="s">
        <v>123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387</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388</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365</v>
      </c>
      <c r="B26" s="1065"/>
      <c r="C26" s="1065"/>
      <c r="D26" s="1065"/>
      <c r="E26" s="1065"/>
      <c r="F26" s="1065"/>
      <c r="G26" s="1065"/>
      <c r="H26" s="1065"/>
      <c r="I26" s="1065"/>
      <c r="J26" s="1065"/>
      <c r="K26" s="1065"/>
      <c r="L26" s="1065"/>
      <c r="M26" s="1065"/>
      <c r="N26" s="1065"/>
      <c r="O26" s="1065"/>
      <c r="P26" s="1066"/>
      <c r="Q26" s="1070" t="s">
        <v>389</v>
      </c>
      <c r="R26" s="1071"/>
      <c r="S26" s="1071"/>
      <c r="T26" s="1071"/>
      <c r="U26" s="1072"/>
      <c r="V26" s="1070" t="s">
        <v>390</v>
      </c>
      <c r="W26" s="1071"/>
      <c r="X26" s="1071"/>
      <c r="Y26" s="1071"/>
      <c r="Z26" s="1072"/>
      <c r="AA26" s="1070" t="s">
        <v>391</v>
      </c>
      <c r="AB26" s="1071"/>
      <c r="AC26" s="1071"/>
      <c r="AD26" s="1071"/>
      <c r="AE26" s="1071"/>
      <c r="AF26" s="1128" t="s">
        <v>392</v>
      </c>
      <c r="AG26" s="1077"/>
      <c r="AH26" s="1077"/>
      <c r="AI26" s="1077"/>
      <c r="AJ26" s="1129"/>
      <c r="AK26" s="1071" t="s">
        <v>393</v>
      </c>
      <c r="AL26" s="1071"/>
      <c r="AM26" s="1071"/>
      <c r="AN26" s="1071"/>
      <c r="AO26" s="1072"/>
      <c r="AP26" s="1070" t="s">
        <v>394</v>
      </c>
      <c r="AQ26" s="1071"/>
      <c r="AR26" s="1071"/>
      <c r="AS26" s="1071"/>
      <c r="AT26" s="1072"/>
      <c r="AU26" s="1070" t="s">
        <v>395</v>
      </c>
      <c r="AV26" s="1071"/>
      <c r="AW26" s="1071"/>
      <c r="AX26" s="1071"/>
      <c r="AY26" s="1072"/>
      <c r="AZ26" s="1070" t="s">
        <v>396</v>
      </c>
      <c r="BA26" s="1071"/>
      <c r="BB26" s="1071"/>
      <c r="BC26" s="1071"/>
      <c r="BD26" s="1072"/>
      <c r="BE26" s="1070" t="s">
        <v>372</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397</v>
      </c>
      <c r="C28" s="1120"/>
      <c r="D28" s="1120"/>
      <c r="E28" s="1120"/>
      <c r="F28" s="1120"/>
      <c r="G28" s="1120"/>
      <c r="H28" s="1120"/>
      <c r="I28" s="1120"/>
      <c r="J28" s="1120"/>
      <c r="K28" s="1120"/>
      <c r="L28" s="1120"/>
      <c r="M28" s="1120"/>
      <c r="N28" s="1120"/>
      <c r="O28" s="1120"/>
      <c r="P28" s="1121"/>
      <c r="Q28" s="1122">
        <v>5731</v>
      </c>
      <c r="R28" s="1123"/>
      <c r="S28" s="1123"/>
      <c r="T28" s="1123"/>
      <c r="U28" s="1123"/>
      <c r="V28" s="1123">
        <v>5646</v>
      </c>
      <c r="W28" s="1123"/>
      <c r="X28" s="1123"/>
      <c r="Y28" s="1123"/>
      <c r="Z28" s="1123"/>
      <c r="AA28" s="1123">
        <v>85</v>
      </c>
      <c r="AB28" s="1123"/>
      <c r="AC28" s="1123"/>
      <c r="AD28" s="1123"/>
      <c r="AE28" s="1124"/>
      <c r="AF28" s="1125">
        <v>85</v>
      </c>
      <c r="AG28" s="1123"/>
      <c r="AH28" s="1123"/>
      <c r="AI28" s="1123"/>
      <c r="AJ28" s="1126"/>
      <c r="AK28" s="1127">
        <v>502</v>
      </c>
      <c r="AL28" s="1115"/>
      <c r="AM28" s="1115"/>
      <c r="AN28" s="1115"/>
      <c r="AO28" s="1115"/>
      <c r="AP28" s="1115" t="s">
        <v>509</v>
      </c>
      <c r="AQ28" s="1115"/>
      <c r="AR28" s="1115"/>
      <c r="AS28" s="1115"/>
      <c r="AT28" s="1115"/>
      <c r="AU28" s="1115" t="s">
        <v>509</v>
      </c>
      <c r="AV28" s="1115"/>
      <c r="AW28" s="1115"/>
      <c r="AX28" s="1115"/>
      <c r="AY28" s="1115"/>
      <c r="AZ28" s="1116" t="s">
        <v>509</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398</v>
      </c>
      <c r="C29" s="1107"/>
      <c r="D29" s="1107"/>
      <c r="E29" s="1107"/>
      <c r="F29" s="1107"/>
      <c r="G29" s="1107"/>
      <c r="H29" s="1107"/>
      <c r="I29" s="1107"/>
      <c r="J29" s="1107"/>
      <c r="K29" s="1107"/>
      <c r="L29" s="1107"/>
      <c r="M29" s="1107"/>
      <c r="N29" s="1107"/>
      <c r="O29" s="1107"/>
      <c r="P29" s="1108"/>
      <c r="Q29" s="1112">
        <v>3749</v>
      </c>
      <c r="R29" s="1113"/>
      <c r="S29" s="1113"/>
      <c r="T29" s="1113"/>
      <c r="U29" s="1113"/>
      <c r="V29" s="1113">
        <v>3746</v>
      </c>
      <c r="W29" s="1113"/>
      <c r="X29" s="1113"/>
      <c r="Y29" s="1113"/>
      <c r="Z29" s="1113"/>
      <c r="AA29" s="1113">
        <v>3</v>
      </c>
      <c r="AB29" s="1113"/>
      <c r="AC29" s="1113"/>
      <c r="AD29" s="1113"/>
      <c r="AE29" s="1114"/>
      <c r="AF29" s="1088">
        <v>3</v>
      </c>
      <c r="AG29" s="1089"/>
      <c r="AH29" s="1089"/>
      <c r="AI29" s="1089"/>
      <c r="AJ29" s="1090"/>
      <c r="AK29" s="1049">
        <v>587</v>
      </c>
      <c r="AL29" s="1040"/>
      <c r="AM29" s="1040"/>
      <c r="AN29" s="1040"/>
      <c r="AO29" s="1040"/>
      <c r="AP29" s="1040" t="s">
        <v>509</v>
      </c>
      <c r="AQ29" s="1040"/>
      <c r="AR29" s="1040"/>
      <c r="AS29" s="1040"/>
      <c r="AT29" s="1040"/>
      <c r="AU29" s="1040" t="s">
        <v>509</v>
      </c>
      <c r="AV29" s="1040"/>
      <c r="AW29" s="1040"/>
      <c r="AX29" s="1040"/>
      <c r="AY29" s="1040"/>
      <c r="AZ29" s="1111" t="s">
        <v>509</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399</v>
      </c>
      <c r="C30" s="1107"/>
      <c r="D30" s="1107"/>
      <c r="E30" s="1107"/>
      <c r="F30" s="1107"/>
      <c r="G30" s="1107"/>
      <c r="H30" s="1107"/>
      <c r="I30" s="1107"/>
      <c r="J30" s="1107"/>
      <c r="K30" s="1107"/>
      <c r="L30" s="1107"/>
      <c r="M30" s="1107"/>
      <c r="N30" s="1107"/>
      <c r="O30" s="1107"/>
      <c r="P30" s="1108"/>
      <c r="Q30" s="1112">
        <v>246</v>
      </c>
      <c r="R30" s="1113"/>
      <c r="S30" s="1113"/>
      <c r="T30" s="1113"/>
      <c r="U30" s="1113"/>
      <c r="V30" s="1113">
        <v>216</v>
      </c>
      <c r="W30" s="1113"/>
      <c r="X30" s="1113"/>
      <c r="Y30" s="1113"/>
      <c r="Z30" s="1113"/>
      <c r="AA30" s="1113">
        <v>30</v>
      </c>
      <c r="AB30" s="1113"/>
      <c r="AC30" s="1113"/>
      <c r="AD30" s="1113"/>
      <c r="AE30" s="1114"/>
      <c r="AF30" s="1088">
        <v>30</v>
      </c>
      <c r="AG30" s="1089"/>
      <c r="AH30" s="1089"/>
      <c r="AI30" s="1089"/>
      <c r="AJ30" s="1090"/>
      <c r="AK30" s="1049">
        <v>206</v>
      </c>
      <c r="AL30" s="1040"/>
      <c r="AM30" s="1040"/>
      <c r="AN30" s="1040"/>
      <c r="AO30" s="1040"/>
      <c r="AP30" s="1040" t="s">
        <v>509</v>
      </c>
      <c r="AQ30" s="1040"/>
      <c r="AR30" s="1040"/>
      <c r="AS30" s="1040"/>
      <c r="AT30" s="1040"/>
      <c r="AU30" s="1040" t="s">
        <v>509</v>
      </c>
      <c r="AV30" s="1040"/>
      <c r="AW30" s="1040"/>
      <c r="AX30" s="1040"/>
      <c r="AY30" s="1040"/>
      <c r="AZ30" s="1111" t="s">
        <v>509</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400</v>
      </c>
      <c r="C31" s="1107"/>
      <c r="D31" s="1107"/>
      <c r="E31" s="1107"/>
      <c r="F31" s="1107"/>
      <c r="G31" s="1107"/>
      <c r="H31" s="1107"/>
      <c r="I31" s="1107"/>
      <c r="J31" s="1107"/>
      <c r="K31" s="1107"/>
      <c r="L31" s="1107"/>
      <c r="M31" s="1107"/>
      <c r="N31" s="1107"/>
      <c r="O31" s="1107"/>
      <c r="P31" s="1108"/>
      <c r="Q31" s="1112">
        <v>374</v>
      </c>
      <c r="R31" s="1113"/>
      <c r="S31" s="1113"/>
      <c r="T31" s="1113"/>
      <c r="U31" s="1113"/>
      <c r="V31" s="1113">
        <v>372</v>
      </c>
      <c r="W31" s="1113"/>
      <c r="X31" s="1113"/>
      <c r="Y31" s="1113"/>
      <c r="Z31" s="1113"/>
      <c r="AA31" s="1113">
        <v>2</v>
      </c>
      <c r="AB31" s="1113"/>
      <c r="AC31" s="1113"/>
      <c r="AD31" s="1113"/>
      <c r="AE31" s="1114"/>
      <c r="AF31" s="1088">
        <v>2</v>
      </c>
      <c r="AG31" s="1089"/>
      <c r="AH31" s="1089"/>
      <c r="AI31" s="1089"/>
      <c r="AJ31" s="1090"/>
      <c r="AK31" s="1049">
        <v>157</v>
      </c>
      <c r="AL31" s="1040"/>
      <c r="AM31" s="1040"/>
      <c r="AN31" s="1040"/>
      <c r="AO31" s="1040"/>
      <c r="AP31" s="1040" t="s">
        <v>509</v>
      </c>
      <c r="AQ31" s="1040"/>
      <c r="AR31" s="1040"/>
      <c r="AS31" s="1040"/>
      <c r="AT31" s="1040"/>
      <c r="AU31" s="1040" t="s">
        <v>509</v>
      </c>
      <c r="AV31" s="1040"/>
      <c r="AW31" s="1040"/>
      <c r="AX31" s="1040"/>
      <c r="AY31" s="1040"/>
      <c r="AZ31" s="1111" t="s">
        <v>509</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401</v>
      </c>
      <c r="C32" s="1107"/>
      <c r="D32" s="1107"/>
      <c r="E32" s="1107"/>
      <c r="F32" s="1107"/>
      <c r="G32" s="1107"/>
      <c r="H32" s="1107"/>
      <c r="I32" s="1107"/>
      <c r="J32" s="1107"/>
      <c r="K32" s="1107"/>
      <c r="L32" s="1107"/>
      <c r="M32" s="1107"/>
      <c r="N32" s="1107"/>
      <c r="O32" s="1107"/>
      <c r="P32" s="1108"/>
      <c r="Q32" s="1112">
        <v>2185</v>
      </c>
      <c r="R32" s="1113"/>
      <c r="S32" s="1113"/>
      <c r="T32" s="1113"/>
      <c r="U32" s="1113"/>
      <c r="V32" s="1113">
        <v>2013</v>
      </c>
      <c r="W32" s="1113"/>
      <c r="X32" s="1113"/>
      <c r="Y32" s="1113"/>
      <c r="Z32" s="1113"/>
      <c r="AA32" s="1113">
        <v>172</v>
      </c>
      <c r="AB32" s="1113"/>
      <c r="AC32" s="1113"/>
      <c r="AD32" s="1113"/>
      <c r="AE32" s="1114"/>
      <c r="AF32" s="1088">
        <v>756</v>
      </c>
      <c r="AG32" s="1089"/>
      <c r="AH32" s="1089"/>
      <c r="AI32" s="1089"/>
      <c r="AJ32" s="1090"/>
      <c r="AK32" s="1049">
        <v>365</v>
      </c>
      <c r="AL32" s="1040"/>
      <c r="AM32" s="1040"/>
      <c r="AN32" s="1040"/>
      <c r="AO32" s="1040"/>
      <c r="AP32" s="1040">
        <v>4671</v>
      </c>
      <c r="AQ32" s="1040"/>
      <c r="AR32" s="1040"/>
      <c r="AS32" s="1040"/>
      <c r="AT32" s="1040"/>
      <c r="AU32" s="1040">
        <v>2373</v>
      </c>
      <c r="AV32" s="1040"/>
      <c r="AW32" s="1040"/>
      <c r="AX32" s="1040"/>
      <c r="AY32" s="1040"/>
      <c r="AZ32" s="1111" t="s">
        <v>509</v>
      </c>
      <c r="BA32" s="1111"/>
      <c r="BB32" s="1111"/>
      <c r="BC32" s="1111"/>
      <c r="BD32" s="1111"/>
      <c r="BE32" s="1101" t="s">
        <v>402</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403</v>
      </c>
      <c r="C33" s="1107"/>
      <c r="D33" s="1107"/>
      <c r="E33" s="1107"/>
      <c r="F33" s="1107"/>
      <c r="G33" s="1107"/>
      <c r="H33" s="1107"/>
      <c r="I33" s="1107"/>
      <c r="J33" s="1107"/>
      <c r="K33" s="1107"/>
      <c r="L33" s="1107"/>
      <c r="M33" s="1107"/>
      <c r="N33" s="1107"/>
      <c r="O33" s="1107"/>
      <c r="P33" s="1108"/>
      <c r="Q33" s="1112">
        <v>40</v>
      </c>
      <c r="R33" s="1113"/>
      <c r="S33" s="1113"/>
      <c r="T33" s="1113"/>
      <c r="U33" s="1113"/>
      <c r="V33" s="1113">
        <v>40</v>
      </c>
      <c r="W33" s="1113"/>
      <c r="X33" s="1113"/>
      <c r="Y33" s="1113"/>
      <c r="Z33" s="1113"/>
      <c r="AA33" s="1113">
        <v>0</v>
      </c>
      <c r="AB33" s="1113"/>
      <c r="AC33" s="1113"/>
      <c r="AD33" s="1113"/>
      <c r="AE33" s="1114"/>
      <c r="AF33" s="1088">
        <v>0</v>
      </c>
      <c r="AG33" s="1089"/>
      <c r="AH33" s="1089"/>
      <c r="AI33" s="1089"/>
      <c r="AJ33" s="1090"/>
      <c r="AK33" s="1049">
        <v>14</v>
      </c>
      <c r="AL33" s="1040"/>
      <c r="AM33" s="1040"/>
      <c r="AN33" s="1040"/>
      <c r="AO33" s="1040"/>
      <c r="AP33" s="1040">
        <v>71</v>
      </c>
      <c r="AQ33" s="1040"/>
      <c r="AR33" s="1040"/>
      <c r="AS33" s="1040"/>
      <c r="AT33" s="1040"/>
      <c r="AU33" s="1040">
        <v>26</v>
      </c>
      <c r="AV33" s="1040"/>
      <c r="AW33" s="1040"/>
      <c r="AX33" s="1040"/>
      <c r="AY33" s="1040"/>
      <c r="AZ33" s="1111" t="s">
        <v>509</v>
      </c>
      <c r="BA33" s="1111"/>
      <c r="BB33" s="1111"/>
      <c r="BC33" s="1111"/>
      <c r="BD33" s="1111"/>
      <c r="BE33" s="1101" t="s">
        <v>404</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405</v>
      </c>
      <c r="C34" s="1107"/>
      <c r="D34" s="1107"/>
      <c r="E34" s="1107"/>
      <c r="F34" s="1107"/>
      <c r="G34" s="1107"/>
      <c r="H34" s="1107"/>
      <c r="I34" s="1107"/>
      <c r="J34" s="1107"/>
      <c r="K34" s="1107"/>
      <c r="L34" s="1107"/>
      <c r="M34" s="1107"/>
      <c r="N34" s="1107"/>
      <c r="O34" s="1107"/>
      <c r="P34" s="1108"/>
      <c r="Q34" s="1112">
        <v>22</v>
      </c>
      <c r="R34" s="1113"/>
      <c r="S34" s="1113"/>
      <c r="T34" s="1113"/>
      <c r="U34" s="1113"/>
      <c r="V34" s="1113">
        <v>22</v>
      </c>
      <c r="W34" s="1113"/>
      <c r="X34" s="1113"/>
      <c r="Y34" s="1113"/>
      <c r="Z34" s="1113"/>
      <c r="AA34" s="1113">
        <v>0</v>
      </c>
      <c r="AB34" s="1113"/>
      <c r="AC34" s="1113"/>
      <c r="AD34" s="1113"/>
      <c r="AE34" s="1114"/>
      <c r="AF34" s="1088">
        <v>0</v>
      </c>
      <c r="AG34" s="1089"/>
      <c r="AH34" s="1089"/>
      <c r="AI34" s="1089"/>
      <c r="AJ34" s="1090"/>
      <c r="AK34" s="1049">
        <v>20</v>
      </c>
      <c r="AL34" s="1040"/>
      <c r="AM34" s="1040"/>
      <c r="AN34" s="1040"/>
      <c r="AO34" s="1040"/>
      <c r="AP34" s="1040">
        <v>187</v>
      </c>
      <c r="AQ34" s="1040"/>
      <c r="AR34" s="1040"/>
      <c r="AS34" s="1040"/>
      <c r="AT34" s="1040"/>
      <c r="AU34" s="1040">
        <v>187</v>
      </c>
      <c r="AV34" s="1040"/>
      <c r="AW34" s="1040"/>
      <c r="AX34" s="1040"/>
      <c r="AY34" s="1040"/>
      <c r="AZ34" s="1111" t="s">
        <v>509</v>
      </c>
      <c r="BA34" s="1111"/>
      <c r="BB34" s="1111"/>
      <c r="BC34" s="1111"/>
      <c r="BD34" s="1111"/>
      <c r="BE34" s="1101" t="s">
        <v>404</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385</v>
      </c>
      <c r="B63" s="1013" t="s">
        <v>407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877</v>
      </c>
      <c r="AG63" s="1028"/>
      <c r="AH63" s="1028"/>
      <c r="AI63" s="1028"/>
      <c r="AJ63" s="1099"/>
      <c r="AK63" s="1100"/>
      <c r="AL63" s="1032"/>
      <c r="AM63" s="1032"/>
      <c r="AN63" s="1032"/>
      <c r="AO63" s="1032"/>
      <c r="AP63" s="1028">
        <v>4929</v>
      </c>
      <c r="AQ63" s="1028"/>
      <c r="AR63" s="1028"/>
      <c r="AS63" s="1028"/>
      <c r="AT63" s="1028"/>
      <c r="AU63" s="1028">
        <v>2586</v>
      </c>
      <c r="AV63" s="1028"/>
      <c r="AW63" s="1028"/>
      <c r="AX63" s="1028"/>
      <c r="AY63" s="1028"/>
      <c r="AZ63" s="1094"/>
      <c r="BA63" s="1094"/>
      <c r="BB63" s="1094"/>
      <c r="BC63" s="1094"/>
      <c r="BD63" s="1094"/>
      <c r="BE63" s="1029"/>
      <c r="BF63" s="1029"/>
      <c r="BG63" s="1029"/>
      <c r="BH63" s="1029"/>
      <c r="BI63" s="1030"/>
      <c r="BJ63" s="1095" t="s">
        <v>123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409</v>
      </c>
      <c r="B66" s="1065"/>
      <c r="C66" s="1065"/>
      <c r="D66" s="1065"/>
      <c r="E66" s="1065"/>
      <c r="F66" s="1065"/>
      <c r="G66" s="1065"/>
      <c r="H66" s="1065"/>
      <c r="I66" s="1065"/>
      <c r="J66" s="1065"/>
      <c r="K66" s="1065"/>
      <c r="L66" s="1065"/>
      <c r="M66" s="1065"/>
      <c r="N66" s="1065"/>
      <c r="O66" s="1065"/>
      <c r="P66" s="1066"/>
      <c r="Q66" s="1070" t="s">
        <v>410</v>
      </c>
      <c r="R66" s="1071"/>
      <c r="S66" s="1071"/>
      <c r="T66" s="1071"/>
      <c r="U66" s="1072"/>
      <c r="V66" s="1070" t="s">
        <v>411</v>
      </c>
      <c r="W66" s="1071"/>
      <c r="X66" s="1071"/>
      <c r="Y66" s="1071"/>
      <c r="Z66" s="1072"/>
      <c r="AA66" s="1070" t="s">
        <v>391</v>
      </c>
      <c r="AB66" s="1071"/>
      <c r="AC66" s="1071"/>
      <c r="AD66" s="1071"/>
      <c r="AE66" s="1072"/>
      <c r="AF66" s="1076" t="s">
        <v>392</v>
      </c>
      <c r="AG66" s="1077"/>
      <c r="AH66" s="1077"/>
      <c r="AI66" s="1077"/>
      <c r="AJ66" s="1078"/>
      <c r="AK66" s="1070" t="s">
        <v>412</v>
      </c>
      <c r="AL66" s="1065"/>
      <c r="AM66" s="1065"/>
      <c r="AN66" s="1065"/>
      <c r="AO66" s="1066"/>
      <c r="AP66" s="1070" t="s">
        <v>413</v>
      </c>
      <c r="AQ66" s="1071"/>
      <c r="AR66" s="1071"/>
      <c r="AS66" s="1071"/>
      <c r="AT66" s="1072"/>
      <c r="AU66" s="1070" t="s">
        <v>414</v>
      </c>
      <c r="AV66" s="1071"/>
      <c r="AW66" s="1071"/>
      <c r="AX66" s="1071"/>
      <c r="AY66" s="1072"/>
      <c r="AZ66" s="1070" t="s">
        <v>372</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568</v>
      </c>
      <c r="C68" s="1055"/>
      <c r="D68" s="1055"/>
      <c r="E68" s="1055"/>
      <c r="F68" s="1055"/>
      <c r="G68" s="1055"/>
      <c r="H68" s="1055"/>
      <c r="I68" s="1055"/>
      <c r="J68" s="1055"/>
      <c r="K68" s="1055"/>
      <c r="L68" s="1055"/>
      <c r="M68" s="1055"/>
      <c r="N68" s="1055"/>
      <c r="O68" s="1055"/>
      <c r="P68" s="1056"/>
      <c r="Q68" s="1057">
        <v>6359</v>
      </c>
      <c r="R68" s="1051"/>
      <c r="S68" s="1051"/>
      <c r="T68" s="1051"/>
      <c r="U68" s="1051"/>
      <c r="V68" s="1051">
        <v>7100</v>
      </c>
      <c r="W68" s="1051"/>
      <c r="X68" s="1051"/>
      <c r="Y68" s="1051"/>
      <c r="Z68" s="1051"/>
      <c r="AA68" s="1051">
        <v>-741</v>
      </c>
      <c r="AB68" s="1051"/>
      <c r="AC68" s="1051"/>
      <c r="AD68" s="1051"/>
      <c r="AE68" s="1051"/>
      <c r="AF68" s="1051">
        <v>1528</v>
      </c>
      <c r="AG68" s="1051"/>
      <c r="AH68" s="1051"/>
      <c r="AI68" s="1051"/>
      <c r="AJ68" s="1051"/>
      <c r="AK68" s="1051" t="s">
        <v>509</v>
      </c>
      <c r="AL68" s="1051"/>
      <c r="AM68" s="1051"/>
      <c r="AN68" s="1051"/>
      <c r="AO68" s="1051"/>
      <c r="AP68" s="1051">
        <v>4357</v>
      </c>
      <c r="AQ68" s="1051"/>
      <c r="AR68" s="1051"/>
      <c r="AS68" s="1051"/>
      <c r="AT68" s="1051"/>
      <c r="AU68" s="1051">
        <v>1139</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569</v>
      </c>
      <c r="C69" s="1044"/>
      <c r="D69" s="1044"/>
      <c r="E69" s="1044"/>
      <c r="F69" s="1044"/>
      <c r="G69" s="1044"/>
      <c r="H69" s="1044"/>
      <c r="I69" s="1044"/>
      <c r="J69" s="1044"/>
      <c r="K69" s="1044"/>
      <c r="L69" s="1044"/>
      <c r="M69" s="1044"/>
      <c r="N69" s="1044"/>
      <c r="O69" s="1044"/>
      <c r="P69" s="1045"/>
      <c r="Q69" s="1046">
        <v>5289</v>
      </c>
      <c r="R69" s="1040"/>
      <c r="S69" s="1040"/>
      <c r="T69" s="1040"/>
      <c r="U69" s="1040"/>
      <c r="V69" s="1040">
        <v>6015</v>
      </c>
      <c r="W69" s="1040"/>
      <c r="X69" s="1040"/>
      <c r="Y69" s="1040"/>
      <c r="Z69" s="1040"/>
      <c r="AA69" s="1040">
        <v>-726</v>
      </c>
      <c r="AB69" s="1040"/>
      <c r="AC69" s="1040"/>
      <c r="AD69" s="1040"/>
      <c r="AE69" s="1040"/>
      <c r="AF69" s="1040">
        <v>1218</v>
      </c>
      <c r="AG69" s="1040"/>
      <c r="AH69" s="1040"/>
      <c r="AI69" s="1040"/>
      <c r="AJ69" s="1040"/>
      <c r="AK69" s="1040" t="s">
        <v>509</v>
      </c>
      <c r="AL69" s="1040"/>
      <c r="AM69" s="1040"/>
      <c r="AN69" s="1040"/>
      <c r="AO69" s="1040"/>
      <c r="AP69" s="1040">
        <v>4075</v>
      </c>
      <c r="AQ69" s="1040"/>
      <c r="AR69" s="1040"/>
      <c r="AS69" s="1040"/>
      <c r="AT69" s="1040"/>
      <c r="AU69" s="1040">
        <v>1056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570</v>
      </c>
      <c r="C70" s="1044"/>
      <c r="D70" s="1044"/>
      <c r="E70" s="1044"/>
      <c r="F70" s="1044"/>
      <c r="G70" s="1044"/>
      <c r="H70" s="1044"/>
      <c r="I70" s="1044"/>
      <c r="J70" s="1044"/>
      <c r="K70" s="1044"/>
      <c r="L70" s="1044"/>
      <c r="M70" s="1044"/>
      <c r="N70" s="1044"/>
      <c r="O70" s="1044"/>
      <c r="P70" s="1045"/>
      <c r="Q70" s="1046">
        <v>1070</v>
      </c>
      <c r="R70" s="1040"/>
      <c r="S70" s="1040"/>
      <c r="T70" s="1040"/>
      <c r="U70" s="1040"/>
      <c r="V70" s="1040">
        <v>1085</v>
      </c>
      <c r="W70" s="1040"/>
      <c r="X70" s="1040"/>
      <c r="Y70" s="1040"/>
      <c r="Z70" s="1040"/>
      <c r="AA70" s="1040">
        <v>-15</v>
      </c>
      <c r="AB70" s="1040"/>
      <c r="AC70" s="1040"/>
      <c r="AD70" s="1040"/>
      <c r="AE70" s="1040"/>
      <c r="AF70" s="1040">
        <v>310</v>
      </c>
      <c r="AG70" s="1040"/>
      <c r="AH70" s="1040"/>
      <c r="AI70" s="1040"/>
      <c r="AJ70" s="1040"/>
      <c r="AK70" s="1040" t="s">
        <v>509</v>
      </c>
      <c r="AL70" s="1040"/>
      <c r="AM70" s="1040"/>
      <c r="AN70" s="1040"/>
      <c r="AO70" s="1040"/>
      <c r="AP70" s="1040">
        <v>282</v>
      </c>
      <c r="AQ70" s="1040"/>
      <c r="AR70" s="1040"/>
      <c r="AS70" s="1040"/>
      <c r="AT70" s="1040"/>
      <c r="AU70" s="1040">
        <v>82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571</v>
      </c>
      <c r="C71" s="1044"/>
      <c r="D71" s="1044"/>
      <c r="E71" s="1044"/>
      <c r="F71" s="1044"/>
      <c r="G71" s="1044"/>
      <c r="H71" s="1044"/>
      <c r="I71" s="1044"/>
      <c r="J71" s="1044"/>
      <c r="K71" s="1044"/>
      <c r="L71" s="1044"/>
      <c r="M71" s="1044"/>
      <c r="N71" s="1044"/>
      <c r="O71" s="1044"/>
      <c r="P71" s="1045"/>
      <c r="Q71" s="1046">
        <v>12812</v>
      </c>
      <c r="R71" s="1040"/>
      <c r="S71" s="1040"/>
      <c r="T71" s="1040"/>
      <c r="U71" s="1040"/>
      <c r="V71" s="1040">
        <v>10344</v>
      </c>
      <c r="W71" s="1040"/>
      <c r="X71" s="1040"/>
      <c r="Y71" s="1040"/>
      <c r="Z71" s="1040"/>
      <c r="AA71" s="1040">
        <v>2468</v>
      </c>
      <c r="AB71" s="1040"/>
      <c r="AC71" s="1040"/>
      <c r="AD71" s="1040"/>
      <c r="AE71" s="1040"/>
      <c r="AF71" s="1040">
        <v>2468</v>
      </c>
      <c r="AG71" s="1040"/>
      <c r="AH71" s="1040"/>
      <c r="AI71" s="1040"/>
      <c r="AJ71" s="1040"/>
      <c r="AK71" s="1040">
        <v>666</v>
      </c>
      <c r="AL71" s="1040"/>
      <c r="AM71" s="1040"/>
      <c r="AN71" s="1040"/>
      <c r="AO71" s="1040"/>
      <c r="AP71" s="1040" t="s">
        <v>509</v>
      </c>
      <c r="AQ71" s="1040"/>
      <c r="AR71" s="1040"/>
      <c r="AS71" s="1040"/>
      <c r="AT71" s="1040"/>
      <c r="AU71" s="1040" t="s">
        <v>509</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572</v>
      </c>
      <c r="C72" s="1044"/>
      <c r="D72" s="1044"/>
      <c r="E72" s="1044"/>
      <c r="F72" s="1044"/>
      <c r="G72" s="1044"/>
      <c r="H72" s="1044"/>
      <c r="I72" s="1044"/>
      <c r="J72" s="1044"/>
      <c r="K72" s="1044"/>
      <c r="L72" s="1044"/>
      <c r="M72" s="1044"/>
      <c r="N72" s="1044"/>
      <c r="O72" s="1044"/>
      <c r="P72" s="1045"/>
      <c r="Q72" s="1046">
        <v>12693</v>
      </c>
      <c r="R72" s="1040"/>
      <c r="S72" s="1040"/>
      <c r="T72" s="1040"/>
      <c r="U72" s="1040"/>
      <c r="V72" s="1040">
        <v>10247</v>
      </c>
      <c r="W72" s="1040"/>
      <c r="X72" s="1040"/>
      <c r="Y72" s="1040"/>
      <c r="Z72" s="1040"/>
      <c r="AA72" s="1040">
        <v>2447</v>
      </c>
      <c r="AB72" s="1040"/>
      <c r="AC72" s="1040"/>
      <c r="AD72" s="1040"/>
      <c r="AE72" s="1040"/>
      <c r="AF72" s="1040">
        <v>2447</v>
      </c>
      <c r="AG72" s="1040"/>
      <c r="AH72" s="1040"/>
      <c r="AI72" s="1040"/>
      <c r="AJ72" s="1040"/>
      <c r="AK72" s="1040">
        <v>657</v>
      </c>
      <c r="AL72" s="1040"/>
      <c r="AM72" s="1040"/>
      <c r="AN72" s="1040"/>
      <c r="AO72" s="1040"/>
      <c r="AP72" s="1040" t="s">
        <v>509</v>
      </c>
      <c r="AQ72" s="1040"/>
      <c r="AR72" s="1040"/>
      <c r="AS72" s="1040"/>
      <c r="AT72" s="1040"/>
      <c r="AU72" s="1040" t="s">
        <v>509</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573</v>
      </c>
      <c r="C73" s="1044"/>
      <c r="D73" s="1044"/>
      <c r="E73" s="1044"/>
      <c r="F73" s="1044"/>
      <c r="G73" s="1044"/>
      <c r="H73" s="1044"/>
      <c r="I73" s="1044"/>
      <c r="J73" s="1044"/>
      <c r="K73" s="1044"/>
      <c r="L73" s="1044"/>
      <c r="M73" s="1044"/>
      <c r="N73" s="1044"/>
      <c r="O73" s="1044"/>
      <c r="P73" s="1045"/>
      <c r="Q73" s="1046">
        <v>119</v>
      </c>
      <c r="R73" s="1040"/>
      <c r="S73" s="1040"/>
      <c r="T73" s="1040"/>
      <c r="U73" s="1040"/>
      <c r="V73" s="1040">
        <v>97</v>
      </c>
      <c r="W73" s="1040"/>
      <c r="X73" s="1040"/>
      <c r="Y73" s="1040"/>
      <c r="Z73" s="1040"/>
      <c r="AA73" s="1040">
        <v>22</v>
      </c>
      <c r="AB73" s="1040"/>
      <c r="AC73" s="1040"/>
      <c r="AD73" s="1040"/>
      <c r="AE73" s="1040"/>
      <c r="AF73" s="1040">
        <v>22</v>
      </c>
      <c r="AG73" s="1040"/>
      <c r="AH73" s="1040"/>
      <c r="AI73" s="1040"/>
      <c r="AJ73" s="1040"/>
      <c r="AK73" s="1040">
        <v>9</v>
      </c>
      <c r="AL73" s="1040"/>
      <c r="AM73" s="1040"/>
      <c r="AN73" s="1040"/>
      <c r="AO73" s="1040"/>
      <c r="AP73" s="1040" t="s">
        <v>509</v>
      </c>
      <c r="AQ73" s="1040"/>
      <c r="AR73" s="1040"/>
      <c r="AS73" s="1040"/>
      <c r="AT73" s="1040"/>
      <c r="AU73" s="1040" t="s">
        <v>509</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574</v>
      </c>
      <c r="C74" s="1044"/>
      <c r="D74" s="1044"/>
      <c r="E74" s="1044"/>
      <c r="F74" s="1044"/>
      <c r="G74" s="1044"/>
      <c r="H74" s="1044"/>
      <c r="I74" s="1044"/>
      <c r="J74" s="1044"/>
      <c r="K74" s="1044"/>
      <c r="L74" s="1044"/>
      <c r="M74" s="1044"/>
      <c r="N74" s="1044"/>
      <c r="O74" s="1044"/>
      <c r="P74" s="1045"/>
      <c r="Q74" s="1046">
        <v>237093</v>
      </c>
      <c r="R74" s="1040"/>
      <c r="S74" s="1040"/>
      <c r="T74" s="1040"/>
      <c r="U74" s="1040"/>
      <c r="V74" s="1040">
        <v>224299</v>
      </c>
      <c r="W74" s="1040"/>
      <c r="X74" s="1040"/>
      <c r="Y74" s="1040"/>
      <c r="Z74" s="1040"/>
      <c r="AA74" s="1040">
        <v>12794</v>
      </c>
      <c r="AB74" s="1040"/>
      <c r="AC74" s="1040"/>
      <c r="AD74" s="1040"/>
      <c r="AE74" s="1040"/>
      <c r="AF74" s="1040">
        <v>12794</v>
      </c>
      <c r="AG74" s="1040"/>
      <c r="AH74" s="1040"/>
      <c r="AI74" s="1040"/>
      <c r="AJ74" s="1040"/>
      <c r="AK74" s="1040">
        <v>2359</v>
      </c>
      <c r="AL74" s="1040"/>
      <c r="AM74" s="1040"/>
      <c r="AN74" s="1040"/>
      <c r="AO74" s="1040"/>
      <c r="AP74" s="1040" t="s">
        <v>585</v>
      </c>
      <c r="AQ74" s="1040"/>
      <c r="AR74" s="1040"/>
      <c r="AS74" s="1040"/>
      <c r="AT74" s="1040"/>
      <c r="AU74" s="1040" t="s">
        <v>585</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575</v>
      </c>
      <c r="C75" s="1044"/>
      <c r="D75" s="1044"/>
      <c r="E75" s="1044"/>
      <c r="F75" s="1044"/>
      <c r="G75" s="1044"/>
      <c r="H75" s="1044"/>
      <c r="I75" s="1044"/>
      <c r="J75" s="1044"/>
      <c r="K75" s="1044"/>
      <c r="L75" s="1044"/>
      <c r="M75" s="1044"/>
      <c r="N75" s="1044"/>
      <c r="O75" s="1044"/>
      <c r="P75" s="1045"/>
      <c r="Q75" s="1047">
        <v>250</v>
      </c>
      <c r="R75" s="1048"/>
      <c r="S75" s="1048"/>
      <c r="T75" s="1048"/>
      <c r="U75" s="1049"/>
      <c r="V75" s="1050">
        <v>239</v>
      </c>
      <c r="W75" s="1048"/>
      <c r="X75" s="1048"/>
      <c r="Y75" s="1048"/>
      <c r="Z75" s="1049"/>
      <c r="AA75" s="1050">
        <v>11</v>
      </c>
      <c r="AB75" s="1048"/>
      <c r="AC75" s="1048"/>
      <c r="AD75" s="1048"/>
      <c r="AE75" s="1049"/>
      <c r="AF75" s="1050">
        <v>11</v>
      </c>
      <c r="AG75" s="1048"/>
      <c r="AH75" s="1048"/>
      <c r="AI75" s="1048"/>
      <c r="AJ75" s="1049"/>
      <c r="AK75" s="1050">
        <v>112</v>
      </c>
      <c r="AL75" s="1048"/>
      <c r="AM75" s="1048"/>
      <c r="AN75" s="1048"/>
      <c r="AO75" s="1049"/>
      <c r="AP75" s="1050" t="s">
        <v>585</v>
      </c>
      <c r="AQ75" s="1048"/>
      <c r="AR75" s="1048"/>
      <c r="AS75" s="1048"/>
      <c r="AT75" s="1049"/>
      <c r="AU75" s="1050" t="s">
        <v>585</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576</v>
      </c>
      <c r="C76" s="1044"/>
      <c r="D76" s="1044"/>
      <c r="E76" s="1044"/>
      <c r="F76" s="1044"/>
      <c r="G76" s="1044"/>
      <c r="H76" s="1044"/>
      <c r="I76" s="1044"/>
      <c r="J76" s="1044"/>
      <c r="K76" s="1044"/>
      <c r="L76" s="1044"/>
      <c r="M76" s="1044"/>
      <c r="N76" s="1044"/>
      <c r="O76" s="1044"/>
      <c r="P76" s="1045"/>
      <c r="Q76" s="1047">
        <v>236843</v>
      </c>
      <c r="R76" s="1048"/>
      <c r="S76" s="1048"/>
      <c r="T76" s="1048"/>
      <c r="U76" s="1049"/>
      <c r="V76" s="1050">
        <v>224060</v>
      </c>
      <c r="W76" s="1048"/>
      <c r="X76" s="1048"/>
      <c r="Y76" s="1048"/>
      <c r="Z76" s="1049"/>
      <c r="AA76" s="1050">
        <v>12783</v>
      </c>
      <c r="AB76" s="1048"/>
      <c r="AC76" s="1048"/>
      <c r="AD76" s="1048"/>
      <c r="AE76" s="1049"/>
      <c r="AF76" s="1050">
        <v>12783</v>
      </c>
      <c r="AG76" s="1048"/>
      <c r="AH76" s="1048"/>
      <c r="AI76" s="1048"/>
      <c r="AJ76" s="1049"/>
      <c r="AK76" s="1050">
        <v>2247</v>
      </c>
      <c r="AL76" s="1048"/>
      <c r="AM76" s="1048"/>
      <c r="AN76" s="1048"/>
      <c r="AO76" s="1049"/>
      <c r="AP76" s="1050" t="s">
        <v>585</v>
      </c>
      <c r="AQ76" s="1048"/>
      <c r="AR76" s="1048"/>
      <c r="AS76" s="1048"/>
      <c r="AT76" s="1049"/>
      <c r="AU76" s="1050" t="s">
        <v>585</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385</v>
      </c>
      <c r="B88" s="1013" t="s">
        <v>415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16790</v>
      </c>
      <c r="AG88" s="1028"/>
      <c r="AH88" s="1028"/>
      <c r="AI88" s="1028"/>
      <c r="AJ88" s="1028"/>
      <c r="AK88" s="1032"/>
      <c r="AL88" s="1032"/>
      <c r="AM88" s="1032"/>
      <c r="AN88" s="1032"/>
      <c r="AO88" s="1032"/>
      <c r="AP88" s="1028">
        <v>4357</v>
      </c>
      <c r="AQ88" s="1028"/>
      <c r="AR88" s="1028"/>
      <c r="AS88" s="1028"/>
      <c r="AT88" s="1028"/>
      <c r="AU88" s="1028">
        <v>1139</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1013" t="s">
        <v>416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602</v>
      </c>
      <c r="CS102" s="1020"/>
      <c r="CT102" s="1020"/>
      <c r="CU102" s="1020"/>
      <c r="CV102" s="1021"/>
      <c r="CW102" s="1019">
        <v>79</v>
      </c>
      <c r="CX102" s="1020"/>
      <c r="CY102" s="1020"/>
      <c r="CZ102" s="1020"/>
      <c r="DA102" s="1021"/>
      <c r="DB102" s="1019">
        <v>1407</v>
      </c>
      <c r="DC102" s="1020"/>
      <c r="DD102" s="1020"/>
      <c r="DE102" s="1020"/>
      <c r="DF102" s="1021"/>
      <c r="DG102" s="1019" t="s">
        <v>509</v>
      </c>
      <c r="DH102" s="1020"/>
      <c r="DI102" s="1020"/>
      <c r="DJ102" s="1020"/>
      <c r="DK102" s="1021"/>
      <c r="DL102" s="1019">
        <v>1212</v>
      </c>
      <c r="DM102" s="1020"/>
      <c r="DN102" s="1020"/>
      <c r="DO102" s="1020"/>
      <c r="DP102" s="1021"/>
      <c r="DQ102" s="1019">
        <v>121</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424</v>
      </c>
      <c r="AB109" s="963"/>
      <c r="AC109" s="963"/>
      <c r="AD109" s="963"/>
      <c r="AE109" s="964"/>
      <c r="AF109" s="965" t="s">
        <v>303</v>
      </c>
      <c r="AG109" s="963"/>
      <c r="AH109" s="963"/>
      <c r="AI109" s="963"/>
      <c r="AJ109" s="964"/>
      <c r="AK109" s="965" t="s">
        <v>302</v>
      </c>
      <c r="AL109" s="963"/>
      <c r="AM109" s="963"/>
      <c r="AN109" s="963"/>
      <c r="AO109" s="964"/>
      <c r="AP109" s="965" t="s">
        <v>425</v>
      </c>
      <c r="AQ109" s="963"/>
      <c r="AR109" s="963"/>
      <c r="AS109" s="963"/>
      <c r="AT109" s="994"/>
      <c r="AU109" s="962" t="s">
        <v>423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424</v>
      </c>
      <c r="BR109" s="963"/>
      <c r="BS109" s="963"/>
      <c r="BT109" s="963"/>
      <c r="BU109" s="964"/>
      <c r="BV109" s="965" t="s">
        <v>303</v>
      </c>
      <c r="BW109" s="963"/>
      <c r="BX109" s="963"/>
      <c r="BY109" s="963"/>
      <c r="BZ109" s="964"/>
      <c r="CA109" s="965" t="s">
        <v>302</v>
      </c>
      <c r="CB109" s="963"/>
      <c r="CC109" s="963"/>
      <c r="CD109" s="963"/>
      <c r="CE109" s="964"/>
      <c r="CF109" s="1001" t="s">
        <v>425</v>
      </c>
      <c r="CG109" s="1001"/>
      <c r="CH109" s="1001"/>
      <c r="CI109" s="1001"/>
      <c r="CJ109" s="1001"/>
      <c r="CK109" s="965" t="s">
        <v>426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424</v>
      </c>
      <c r="DH109" s="963"/>
      <c r="DI109" s="963"/>
      <c r="DJ109" s="963"/>
      <c r="DK109" s="964"/>
      <c r="DL109" s="965" t="s">
        <v>303</v>
      </c>
      <c r="DM109" s="963"/>
      <c r="DN109" s="963"/>
      <c r="DO109" s="963"/>
      <c r="DP109" s="964"/>
      <c r="DQ109" s="965" t="s">
        <v>302</v>
      </c>
      <c r="DR109" s="963"/>
      <c r="DS109" s="963"/>
      <c r="DT109" s="963"/>
      <c r="DU109" s="964"/>
      <c r="DV109" s="965" t="s">
        <v>425</v>
      </c>
      <c r="DW109" s="963"/>
      <c r="DX109" s="963"/>
      <c r="DY109" s="963"/>
      <c r="DZ109" s="994"/>
    </row>
    <row r="110" spans="1:131" s="226" customFormat="1" ht="26.25" customHeight="1">
      <c r="A110" s="865" t="s">
        <v>427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5326217</v>
      </c>
      <c r="AB110" s="956"/>
      <c r="AC110" s="956"/>
      <c r="AD110" s="956"/>
      <c r="AE110" s="957"/>
      <c r="AF110" s="958">
        <v>4989119</v>
      </c>
      <c r="AG110" s="956"/>
      <c r="AH110" s="956"/>
      <c r="AI110" s="956"/>
      <c r="AJ110" s="957"/>
      <c r="AK110" s="958">
        <v>4528974</v>
      </c>
      <c r="AL110" s="956"/>
      <c r="AM110" s="956"/>
      <c r="AN110" s="956"/>
      <c r="AO110" s="957"/>
      <c r="AP110" s="959">
        <v>33.299999999999997</v>
      </c>
      <c r="AQ110" s="960"/>
      <c r="AR110" s="960"/>
      <c r="AS110" s="960"/>
      <c r="AT110" s="961"/>
      <c r="AU110" s="995" t="s">
        <v>67</v>
      </c>
      <c r="AV110" s="996"/>
      <c r="AW110" s="996"/>
      <c r="AX110" s="996"/>
      <c r="AY110" s="996"/>
      <c r="AZ110" s="921" t="s">
        <v>428</v>
      </c>
      <c r="BA110" s="866"/>
      <c r="BB110" s="866"/>
      <c r="BC110" s="866"/>
      <c r="BD110" s="866"/>
      <c r="BE110" s="866"/>
      <c r="BF110" s="866"/>
      <c r="BG110" s="866"/>
      <c r="BH110" s="866"/>
      <c r="BI110" s="866"/>
      <c r="BJ110" s="866"/>
      <c r="BK110" s="866"/>
      <c r="BL110" s="866"/>
      <c r="BM110" s="866"/>
      <c r="BN110" s="866"/>
      <c r="BO110" s="866"/>
      <c r="BP110" s="867"/>
      <c r="BQ110" s="922">
        <v>45600485</v>
      </c>
      <c r="BR110" s="903"/>
      <c r="BS110" s="903"/>
      <c r="BT110" s="903"/>
      <c r="BU110" s="903"/>
      <c r="BV110" s="903">
        <v>44628875</v>
      </c>
      <c r="BW110" s="903"/>
      <c r="BX110" s="903"/>
      <c r="BY110" s="903"/>
      <c r="BZ110" s="903"/>
      <c r="CA110" s="903">
        <v>43923370</v>
      </c>
      <c r="CB110" s="903"/>
      <c r="CC110" s="903"/>
      <c r="CD110" s="903"/>
      <c r="CE110" s="903"/>
      <c r="CF110" s="927">
        <v>323.2</v>
      </c>
      <c r="CG110" s="928"/>
      <c r="CH110" s="928"/>
      <c r="CI110" s="928"/>
      <c r="CJ110" s="928"/>
      <c r="CK110" s="991" t="s">
        <v>429</v>
      </c>
      <c r="CL110" s="877"/>
      <c r="CM110" s="952" t="s">
        <v>430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123</v>
      </c>
      <c r="DH110" s="903"/>
      <c r="DI110" s="903"/>
      <c r="DJ110" s="903"/>
      <c r="DK110" s="903"/>
      <c r="DL110" s="903" t="s">
        <v>123</v>
      </c>
      <c r="DM110" s="903"/>
      <c r="DN110" s="903"/>
      <c r="DO110" s="903"/>
      <c r="DP110" s="903"/>
      <c r="DQ110" s="903" t="s">
        <v>123</v>
      </c>
      <c r="DR110" s="903"/>
      <c r="DS110" s="903"/>
      <c r="DT110" s="903"/>
      <c r="DU110" s="903"/>
      <c r="DV110" s="904" t="s">
        <v>123</v>
      </c>
      <c r="DW110" s="904"/>
      <c r="DX110" s="904"/>
      <c r="DY110" s="904"/>
      <c r="DZ110" s="905"/>
    </row>
    <row r="111" spans="1:131" s="226" customFormat="1" ht="26.25" customHeight="1">
      <c r="A111" s="832" t="s">
        <v>431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123</v>
      </c>
      <c r="AB111" s="984"/>
      <c r="AC111" s="984"/>
      <c r="AD111" s="984"/>
      <c r="AE111" s="985"/>
      <c r="AF111" s="986" t="s">
        <v>432</v>
      </c>
      <c r="AG111" s="984"/>
      <c r="AH111" s="984"/>
      <c r="AI111" s="984"/>
      <c r="AJ111" s="985"/>
      <c r="AK111" s="986" t="s">
        <v>123</v>
      </c>
      <c r="AL111" s="984"/>
      <c r="AM111" s="984"/>
      <c r="AN111" s="984"/>
      <c r="AO111" s="985"/>
      <c r="AP111" s="987" t="s">
        <v>123</v>
      </c>
      <c r="AQ111" s="988"/>
      <c r="AR111" s="988"/>
      <c r="AS111" s="988"/>
      <c r="AT111" s="989"/>
      <c r="AU111" s="997"/>
      <c r="AV111" s="998"/>
      <c r="AW111" s="998"/>
      <c r="AX111" s="998"/>
      <c r="AY111" s="998"/>
      <c r="AZ111" s="873" t="s">
        <v>433</v>
      </c>
      <c r="BA111" s="808"/>
      <c r="BB111" s="808"/>
      <c r="BC111" s="808"/>
      <c r="BD111" s="808"/>
      <c r="BE111" s="808"/>
      <c r="BF111" s="808"/>
      <c r="BG111" s="808"/>
      <c r="BH111" s="808"/>
      <c r="BI111" s="808"/>
      <c r="BJ111" s="808"/>
      <c r="BK111" s="808"/>
      <c r="BL111" s="808"/>
      <c r="BM111" s="808"/>
      <c r="BN111" s="808"/>
      <c r="BO111" s="808"/>
      <c r="BP111" s="809"/>
      <c r="BQ111" s="874">
        <v>325563</v>
      </c>
      <c r="BR111" s="875"/>
      <c r="BS111" s="875"/>
      <c r="BT111" s="875"/>
      <c r="BU111" s="875"/>
      <c r="BV111" s="875">
        <v>170220</v>
      </c>
      <c r="BW111" s="875"/>
      <c r="BX111" s="875"/>
      <c r="BY111" s="875"/>
      <c r="BZ111" s="875"/>
      <c r="CA111" s="875">
        <v>159130</v>
      </c>
      <c r="CB111" s="875"/>
      <c r="CC111" s="875"/>
      <c r="CD111" s="875"/>
      <c r="CE111" s="875"/>
      <c r="CF111" s="936">
        <v>1.2</v>
      </c>
      <c r="CG111" s="937"/>
      <c r="CH111" s="937"/>
      <c r="CI111" s="937"/>
      <c r="CJ111" s="937"/>
      <c r="CK111" s="992"/>
      <c r="CL111" s="879"/>
      <c r="CM111" s="882" t="s">
        <v>434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123</v>
      </c>
      <c r="DH111" s="875"/>
      <c r="DI111" s="875"/>
      <c r="DJ111" s="875"/>
      <c r="DK111" s="875"/>
      <c r="DL111" s="875" t="s">
        <v>123</v>
      </c>
      <c r="DM111" s="875"/>
      <c r="DN111" s="875"/>
      <c r="DO111" s="875"/>
      <c r="DP111" s="875"/>
      <c r="DQ111" s="875" t="s">
        <v>432</v>
      </c>
      <c r="DR111" s="875"/>
      <c r="DS111" s="875"/>
      <c r="DT111" s="875"/>
      <c r="DU111" s="875"/>
      <c r="DV111" s="852" t="s">
        <v>123</v>
      </c>
      <c r="DW111" s="852"/>
      <c r="DX111" s="852"/>
      <c r="DY111" s="852"/>
      <c r="DZ111" s="853"/>
    </row>
    <row r="112" spans="1:131" s="226" customFormat="1" ht="26.25" customHeight="1">
      <c r="A112" s="977" t="s">
        <v>435</v>
      </c>
      <c r="B112" s="978"/>
      <c r="C112" s="808" t="s">
        <v>436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123</v>
      </c>
      <c r="AB112" s="838"/>
      <c r="AC112" s="838"/>
      <c r="AD112" s="838"/>
      <c r="AE112" s="839"/>
      <c r="AF112" s="840" t="s">
        <v>432</v>
      </c>
      <c r="AG112" s="838"/>
      <c r="AH112" s="838"/>
      <c r="AI112" s="838"/>
      <c r="AJ112" s="839"/>
      <c r="AK112" s="840" t="s">
        <v>437</v>
      </c>
      <c r="AL112" s="838"/>
      <c r="AM112" s="838"/>
      <c r="AN112" s="838"/>
      <c r="AO112" s="839"/>
      <c r="AP112" s="885" t="s">
        <v>123</v>
      </c>
      <c r="AQ112" s="886"/>
      <c r="AR112" s="886"/>
      <c r="AS112" s="886"/>
      <c r="AT112" s="887"/>
      <c r="AU112" s="997"/>
      <c r="AV112" s="998"/>
      <c r="AW112" s="998"/>
      <c r="AX112" s="998"/>
      <c r="AY112" s="998"/>
      <c r="AZ112" s="873" t="s">
        <v>438</v>
      </c>
      <c r="BA112" s="808"/>
      <c r="BB112" s="808"/>
      <c r="BC112" s="808"/>
      <c r="BD112" s="808"/>
      <c r="BE112" s="808"/>
      <c r="BF112" s="808"/>
      <c r="BG112" s="808"/>
      <c r="BH112" s="808"/>
      <c r="BI112" s="808"/>
      <c r="BJ112" s="808"/>
      <c r="BK112" s="808"/>
      <c r="BL112" s="808"/>
      <c r="BM112" s="808"/>
      <c r="BN112" s="808"/>
      <c r="BO112" s="808"/>
      <c r="BP112" s="809"/>
      <c r="BQ112" s="874">
        <v>2732042</v>
      </c>
      <c r="BR112" s="875"/>
      <c r="BS112" s="875"/>
      <c r="BT112" s="875"/>
      <c r="BU112" s="875"/>
      <c r="BV112" s="875">
        <v>2651389</v>
      </c>
      <c r="BW112" s="875"/>
      <c r="BX112" s="875"/>
      <c r="BY112" s="875"/>
      <c r="BZ112" s="875"/>
      <c r="CA112" s="875">
        <v>2585618</v>
      </c>
      <c r="CB112" s="875"/>
      <c r="CC112" s="875"/>
      <c r="CD112" s="875"/>
      <c r="CE112" s="875"/>
      <c r="CF112" s="936">
        <v>19</v>
      </c>
      <c r="CG112" s="937"/>
      <c r="CH112" s="937"/>
      <c r="CI112" s="937"/>
      <c r="CJ112" s="937"/>
      <c r="CK112" s="992"/>
      <c r="CL112" s="879"/>
      <c r="CM112" s="882" t="s">
        <v>439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123</v>
      </c>
      <c r="DH112" s="875"/>
      <c r="DI112" s="875"/>
      <c r="DJ112" s="875"/>
      <c r="DK112" s="875"/>
      <c r="DL112" s="875" t="s">
        <v>123</v>
      </c>
      <c r="DM112" s="875"/>
      <c r="DN112" s="875"/>
      <c r="DO112" s="875"/>
      <c r="DP112" s="875"/>
      <c r="DQ112" s="875" t="s">
        <v>123</v>
      </c>
      <c r="DR112" s="875"/>
      <c r="DS112" s="875"/>
      <c r="DT112" s="875"/>
      <c r="DU112" s="875"/>
      <c r="DV112" s="852" t="s">
        <v>123</v>
      </c>
      <c r="DW112" s="852"/>
      <c r="DX112" s="852"/>
      <c r="DY112" s="852"/>
      <c r="DZ112" s="853"/>
    </row>
    <row r="113" spans="1:130" s="226" customFormat="1" ht="26.25" customHeight="1">
      <c r="A113" s="979"/>
      <c r="B113" s="980"/>
      <c r="C113" s="808" t="s">
        <v>440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316380</v>
      </c>
      <c r="AB113" s="984"/>
      <c r="AC113" s="984"/>
      <c r="AD113" s="984"/>
      <c r="AE113" s="985"/>
      <c r="AF113" s="986">
        <v>279975</v>
      </c>
      <c r="AG113" s="984"/>
      <c r="AH113" s="984"/>
      <c r="AI113" s="984"/>
      <c r="AJ113" s="985"/>
      <c r="AK113" s="986">
        <v>246495</v>
      </c>
      <c r="AL113" s="984"/>
      <c r="AM113" s="984"/>
      <c r="AN113" s="984"/>
      <c r="AO113" s="985"/>
      <c r="AP113" s="987">
        <v>1.8</v>
      </c>
      <c r="AQ113" s="988"/>
      <c r="AR113" s="988"/>
      <c r="AS113" s="988"/>
      <c r="AT113" s="989"/>
      <c r="AU113" s="997"/>
      <c r="AV113" s="998"/>
      <c r="AW113" s="998"/>
      <c r="AX113" s="998"/>
      <c r="AY113" s="998"/>
      <c r="AZ113" s="873" t="s">
        <v>441</v>
      </c>
      <c r="BA113" s="808"/>
      <c r="BB113" s="808"/>
      <c r="BC113" s="808"/>
      <c r="BD113" s="808"/>
      <c r="BE113" s="808"/>
      <c r="BF113" s="808"/>
      <c r="BG113" s="808"/>
      <c r="BH113" s="808"/>
      <c r="BI113" s="808"/>
      <c r="BJ113" s="808"/>
      <c r="BK113" s="808"/>
      <c r="BL113" s="808"/>
      <c r="BM113" s="808"/>
      <c r="BN113" s="808"/>
      <c r="BO113" s="808"/>
      <c r="BP113" s="809"/>
      <c r="BQ113" s="874">
        <v>1306448</v>
      </c>
      <c r="BR113" s="875"/>
      <c r="BS113" s="875"/>
      <c r="BT113" s="875"/>
      <c r="BU113" s="875"/>
      <c r="BV113" s="875">
        <v>1219501</v>
      </c>
      <c r="BW113" s="875"/>
      <c r="BX113" s="875"/>
      <c r="BY113" s="875"/>
      <c r="BZ113" s="875"/>
      <c r="CA113" s="875">
        <v>1138589</v>
      </c>
      <c r="CB113" s="875"/>
      <c r="CC113" s="875"/>
      <c r="CD113" s="875"/>
      <c r="CE113" s="875"/>
      <c r="CF113" s="936">
        <v>8.4</v>
      </c>
      <c r="CG113" s="937"/>
      <c r="CH113" s="937"/>
      <c r="CI113" s="937"/>
      <c r="CJ113" s="937"/>
      <c r="CK113" s="992"/>
      <c r="CL113" s="879"/>
      <c r="CM113" s="882" t="s">
        <v>442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123</v>
      </c>
      <c r="DH113" s="838"/>
      <c r="DI113" s="838"/>
      <c r="DJ113" s="838"/>
      <c r="DK113" s="839"/>
      <c r="DL113" s="840" t="s">
        <v>123</v>
      </c>
      <c r="DM113" s="838"/>
      <c r="DN113" s="838"/>
      <c r="DO113" s="838"/>
      <c r="DP113" s="839"/>
      <c r="DQ113" s="840" t="s">
        <v>123</v>
      </c>
      <c r="DR113" s="838"/>
      <c r="DS113" s="838"/>
      <c r="DT113" s="838"/>
      <c r="DU113" s="839"/>
      <c r="DV113" s="885" t="s">
        <v>123</v>
      </c>
      <c r="DW113" s="886"/>
      <c r="DX113" s="886"/>
      <c r="DY113" s="886"/>
      <c r="DZ113" s="887"/>
    </row>
    <row r="114" spans="1:130" s="226" customFormat="1" ht="26.25" customHeight="1">
      <c r="A114" s="979"/>
      <c r="B114" s="980"/>
      <c r="C114" s="808" t="s">
        <v>443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120086</v>
      </c>
      <c r="AB114" s="838"/>
      <c r="AC114" s="838"/>
      <c r="AD114" s="838"/>
      <c r="AE114" s="839"/>
      <c r="AF114" s="840">
        <v>78044</v>
      </c>
      <c r="AG114" s="838"/>
      <c r="AH114" s="838"/>
      <c r="AI114" s="838"/>
      <c r="AJ114" s="839"/>
      <c r="AK114" s="840">
        <v>83572</v>
      </c>
      <c r="AL114" s="838"/>
      <c r="AM114" s="838"/>
      <c r="AN114" s="838"/>
      <c r="AO114" s="839"/>
      <c r="AP114" s="885">
        <v>0.6</v>
      </c>
      <c r="AQ114" s="886"/>
      <c r="AR114" s="886"/>
      <c r="AS114" s="886"/>
      <c r="AT114" s="887"/>
      <c r="AU114" s="997"/>
      <c r="AV114" s="998"/>
      <c r="AW114" s="998"/>
      <c r="AX114" s="998"/>
      <c r="AY114" s="998"/>
      <c r="AZ114" s="873" t="s">
        <v>444</v>
      </c>
      <c r="BA114" s="808"/>
      <c r="BB114" s="808"/>
      <c r="BC114" s="808"/>
      <c r="BD114" s="808"/>
      <c r="BE114" s="808"/>
      <c r="BF114" s="808"/>
      <c r="BG114" s="808"/>
      <c r="BH114" s="808"/>
      <c r="BI114" s="808"/>
      <c r="BJ114" s="808"/>
      <c r="BK114" s="808"/>
      <c r="BL114" s="808"/>
      <c r="BM114" s="808"/>
      <c r="BN114" s="808"/>
      <c r="BO114" s="808"/>
      <c r="BP114" s="809"/>
      <c r="BQ114" s="874">
        <v>1488903</v>
      </c>
      <c r="BR114" s="875"/>
      <c r="BS114" s="875"/>
      <c r="BT114" s="875"/>
      <c r="BU114" s="875"/>
      <c r="BV114" s="875">
        <v>1837594</v>
      </c>
      <c r="BW114" s="875"/>
      <c r="BX114" s="875"/>
      <c r="BY114" s="875"/>
      <c r="BZ114" s="875"/>
      <c r="CA114" s="875">
        <v>1932363</v>
      </c>
      <c r="CB114" s="875"/>
      <c r="CC114" s="875"/>
      <c r="CD114" s="875"/>
      <c r="CE114" s="875"/>
      <c r="CF114" s="936">
        <v>14.2</v>
      </c>
      <c r="CG114" s="937"/>
      <c r="CH114" s="937"/>
      <c r="CI114" s="937"/>
      <c r="CJ114" s="937"/>
      <c r="CK114" s="992"/>
      <c r="CL114" s="879"/>
      <c r="CM114" s="882" t="s">
        <v>445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437</v>
      </c>
      <c r="DH114" s="838"/>
      <c r="DI114" s="838"/>
      <c r="DJ114" s="838"/>
      <c r="DK114" s="839"/>
      <c r="DL114" s="840" t="s">
        <v>123</v>
      </c>
      <c r="DM114" s="838"/>
      <c r="DN114" s="838"/>
      <c r="DO114" s="838"/>
      <c r="DP114" s="839"/>
      <c r="DQ114" s="840" t="s">
        <v>123</v>
      </c>
      <c r="DR114" s="838"/>
      <c r="DS114" s="838"/>
      <c r="DT114" s="838"/>
      <c r="DU114" s="839"/>
      <c r="DV114" s="885" t="s">
        <v>123</v>
      </c>
      <c r="DW114" s="886"/>
      <c r="DX114" s="886"/>
      <c r="DY114" s="886"/>
      <c r="DZ114" s="887"/>
    </row>
    <row r="115" spans="1:130" s="226" customFormat="1" ht="26.25" customHeight="1">
      <c r="A115" s="979"/>
      <c r="B115" s="980"/>
      <c r="C115" s="808" t="s">
        <v>446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105</v>
      </c>
      <c r="AB115" s="984"/>
      <c r="AC115" s="984"/>
      <c r="AD115" s="984"/>
      <c r="AE115" s="985"/>
      <c r="AF115" s="986">
        <v>29</v>
      </c>
      <c r="AG115" s="984"/>
      <c r="AH115" s="984"/>
      <c r="AI115" s="984"/>
      <c r="AJ115" s="985"/>
      <c r="AK115" s="986" t="s">
        <v>432</v>
      </c>
      <c r="AL115" s="984"/>
      <c r="AM115" s="984"/>
      <c r="AN115" s="984"/>
      <c r="AO115" s="985"/>
      <c r="AP115" s="987" t="s">
        <v>432</v>
      </c>
      <c r="AQ115" s="988"/>
      <c r="AR115" s="988"/>
      <c r="AS115" s="988"/>
      <c r="AT115" s="989"/>
      <c r="AU115" s="997"/>
      <c r="AV115" s="998"/>
      <c r="AW115" s="998"/>
      <c r="AX115" s="998"/>
      <c r="AY115" s="998"/>
      <c r="AZ115" s="873" t="s">
        <v>447</v>
      </c>
      <c r="BA115" s="808"/>
      <c r="BB115" s="808"/>
      <c r="BC115" s="808"/>
      <c r="BD115" s="808"/>
      <c r="BE115" s="808"/>
      <c r="BF115" s="808"/>
      <c r="BG115" s="808"/>
      <c r="BH115" s="808"/>
      <c r="BI115" s="808"/>
      <c r="BJ115" s="808"/>
      <c r="BK115" s="808"/>
      <c r="BL115" s="808"/>
      <c r="BM115" s="808"/>
      <c r="BN115" s="808"/>
      <c r="BO115" s="808"/>
      <c r="BP115" s="809"/>
      <c r="BQ115" s="874">
        <v>137569</v>
      </c>
      <c r="BR115" s="875"/>
      <c r="BS115" s="875"/>
      <c r="BT115" s="875"/>
      <c r="BU115" s="875"/>
      <c r="BV115" s="875">
        <v>130334</v>
      </c>
      <c r="BW115" s="875"/>
      <c r="BX115" s="875"/>
      <c r="BY115" s="875"/>
      <c r="BZ115" s="875"/>
      <c r="CA115" s="875">
        <v>121172</v>
      </c>
      <c r="CB115" s="875"/>
      <c r="CC115" s="875"/>
      <c r="CD115" s="875"/>
      <c r="CE115" s="875"/>
      <c r="CF115" s="936">
        <v>0.9</v>
      </c>
      <c r="CG115" s="937"/>
      <c r="CH115" s="937"/>
      <c r="CI115" s="937"/>
      <c r="CJ115" s="937"/>
      <c r="CK115" s="992"/>
      <c r="CL115" s="879"/>
      <c r="CM115" s="873" t="s">
        <v>448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432</v>
      </c>
      <c r="DH115" s="838"/>
      <c r="DI115" s="838"/>
      <c r="DJ115" s="838"/>
      <c r="DK115" s="839"/>
      <c r="DL115" s="840" t="s">
        <v>123</v>
      </c>
      <c r="DM115" s="838"/>
      <c r="DN115" s="838"/>
      <c r="DO115" s="838"/>
      <c r="DP115" s="839"/>
      <c r="DQ115" s="840" t="s">
        <v>432</v>
      </c>
      <c r="DR115" s="838"/>
      <c r="DS115" s="838"/>
      <c r="DT115" s="838"/>
      <c r="DU115" s="839"/>
      <c r="DV115" s="885" t="s">
        <v>432</v>
      </c>
      <c r="DW115" s="886"/>
      <c r="DX115" s="886"/>
      <c r="DY115" s="886"/>
      <c r="DZ115" s="887"/>
    </row>
    <row r="116" spans="1:130" s="226" customFormat="1" ht="26.25" customHeight="1">
      <c r="A116" s="981"/>
      <c r="B116" s="982"/>
      <c r="C116" s="941" t="s">
        <v>449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7935</v>
      </c>
      <c r="AB116" s="838"/>
      <c r="AC116" s="838"/>
      <c r="AD116" s="838"/>
      <c r="AE116" s="839"/>
      <c r="AF116" s="840">
        <v>3590</v>
      </c>
      <c r="AG116" s="838"/>
      <c r="AH116" s="838"/>
      <c r="AI116" s="838"/>
      <c r="AJ116" s="839"/>
      <c r="AK116" s="840">
        <v>3648</v>
      </c>
      <c r="AL116" s="838"/>
      <c r="AM116" s="838"/>
      <c r="AN116" s="838"/>
      <c r="AO116" s="839"/>
      <c r="AP116" s="885">
        <v>0</v>
      </c>
      <c r="AQ116" s="886"/>
      <c r="AR116" s="886"/>
      <c r="AS116" s="886"/>
      <c r="AT116" s="887"/>
      <c r="AU116" s="997"/>
      <c r="AV116" s="998"/>
      <c r="AW116" s="998"/>
      <c r="AX116" s="998"/>
      <c r="AY116" s="998"/>
      <c r="AZ116" s="924" t="s">
        <v>450</v>
      </c>
      <c r="BA116" s="925"/>
      <c r="BB116" s="925"/>
      <c r="BC116" s="925"/>
      <c r="BD116" s="925"/>
      <c r="BE116" s="925"/>
      <c r="BF116" s="925"/>
      <c r="BG116" s="925"/>
      <c r="BH116" s="925"/>
      <c r="BI116" s="925"/>
      <c r="BJ116" s="925"/>
      <c r="BK116" s="925"/>
      <c r="BL116" s="925"/>
      <c r="BM116" s="925"/>
      <c r="BN116" s="925"/>
      <c r="BO116" s="925"/>
      <c r="BP116" s="926"/>
      <c r="BQ116" s="874" t="s">
        <v>123</v>
      </c>
      <c r="BR116" s="875"/>
      <c r="BS116" s="875"/>
      <c r="BT116" s="875"/>
      <c r="BU116" s="875"/>
      <c r="BV116" s="875" t="s">
        <v>123</v>
      </c>
      <c r="BW116" s="875"/>
      <c r="BX116" s="875"/>
      <c r="BY116" s="875"/>
      <c r="BZ116" s="875"/>
      <c r="CA116" s="875" t="s">
        <v>123</v>
      </c>
      <c r="CB116" s="875"/>
      <c r="CC116" s="875"/>
      <c r="CD116" s="875"/>
      <c r="CE116" s="875"/>
      <c r="CF116" s="936" t="s">
        <v>123</v>
      </c>
      <c r="CG116" s="937"/>
      <c r="CH116" s="937"/>
      <c r="CI116" s="937"/>
      <c r="CJ116" s="937"/>
      <c r="CK116" s="992"/>
      <c r="CL116" s="879"/>
      <c r="CM116" s="882" t="s">
        <v>451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123</v>
      </c>
      <c r="DH116" s="838"/>
      <c r="DI116" s="838"/>
      <c r="DJ116" s="838"/>
      <c r="DK116" s="839"/>
      <c r="DL116" s="840" t="s">
        <v>432</v>
      </c>
      <c r="DM116" s="838"/>
      <c r="DN116" s="838"/>
      <c r="DO116" s="838"/>
      <c r="DP116" s="839"/>
      <c r="DQ116" s="840" t="s">
        <v>123</v>
      </c>
      <c r="DR116" s="838"/>
      <c r="DS116" s="838"/>
      <c r="DT116" s="838"/>
      <c r="DU116" s="839"/>
      <c r="DV116" s="885" t="s">
        <v>123</v>
      </c>
      <c r="DW116" s="886"/>
      <c r="DX116" s="886"/>
      <c r="DY116" s="886"/>
      <c r="DZ116" s="887"/>
    </row>
    <row r="117" spans="1:130" s="226" customFormat="1" ht="26.25" customHeight="1">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452</v>
      </c>
      <c r="Z117" s="964"/>
      <c r="AA117" s="969">
        <v>5770723</v>
      </c>
      <c r="AB117" s="970"/>
      <c r="AC117" s="970"/>
      <c r="AD117" s="970"/>
      <c r="AE117" s="971"/>
      <c r="AF117" s="972">
        <v>5350757</v>
      </c>
      <c r="AG117" s="970"/>
      <c r="AH117" s="970"/>
      <c r="AI117" s="970"/>
      <c r="AJ117" s="971"/>
      <c r="AK117" s="972">
        <v>4862689</v>
      </c>
      <c r="AL117" s="970"/>
      <c r="AM117" s="970"/>
      <c r="AN117" s="970"/>
      <c r="AO117" s="971"/>
      <c r="AP117" s="973"/>
      <c r="AQ117" s="974"/>
      <c r="AR117" s="974"/>
      <c r="AS117" s="974"/>
      <c r="AT117" s="975"/>
      <c r="AU117" s="997"/>
      <c r="AV117" s="998"/>
      <c r="AW117" s="998"/>
      <c r="AX117" s="998"/>
      <c r="AY117" s="998"/>
      <c r="AZ117" s="924" t="s">
        <v>453</v>
      </c>
      <c r="BA117" s="925"/>
      <c r="BB117" s="925"/>
      <c r="BC117" s="925"/>
      <c r="BD117" s="925"/>
      <c r="BE117" s="925"/>
      <c r="BF117" s="925"/>
      <c r="BG117" s="925"/>
      <c r="BH117" s="925"/>
      <c r="BI117" s="925"/>
      <c r="BJ117" s="925"/>
      <c r="BK117" s="925"/>
      <c r="BL117" s="925"/>
      <c r="BM117" s="925"/>
      <c r="BN117" s="925"/>
      <c r="BO117" s="925"/>
      <c r="BP117" s="926"/>
      <c r="BQ117" s="874" t="s">
        <v>123</v>
      </c>
      <c r="BR117" s="875"/>
      <c r="BS117" s="875"/>
      <c r="BT117" s="875"/>
      <c r="BU117" s="875"/>
      <c r="BV117" s="875" t="s">
        <v>437</v>
      </c>
      <c r="BW117" s="875"/>
      <c r="BX117" s="875"/>
      <c r="BY117" s="875"/>
      <c r="BZ117" s="875"/>
      <c r="CA117" s="875" t="s">
        <v>123</v>
      </c>
      <c r="CB117" s="875"/>
      <c r="CC117" s="875"/>
      <c r="CD117" s="875"/>
      <c r="CE117" s="875"/>
      <c r="CF117" s="936" t="s">
        <v>123</v>
      </c>
      <c r="CG117" s="937"/>
      <c r="CH117" s="937"/>
      <c r="CI117" s="937"/>
      <c r="CJ117" s="937"/>
      <c r="CK117" s="992"/>
      <c r="CL117" s="879"/>
      <c r="CM117" s="882" t="s">
        <v>454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437</v>
      </c>
      <c r="DH117" s="838"/>
      <c r="DI117" s="838"/>
      <c r="DJ117" s="838"/>
      <c r="DK117" s="839"/>
      <c r="DL117" s="840" t="s">
        <v>123</v>
      </c>
      <c r="DM117" s="838"/>
      <c r="DN117" s="838"/>
      <c r="DO117" s="838"/>
      <c r="DP117" s="839"/>
      <c r="DQ117" s="840" t="s">
        <v>123</v>
      </c>
      <c r="DR117" s="838"/>
      <c r="DS117" s="838"/>
      <c r="DT117" s="838"/>
      <c r="DU117" s="839"/>
      <c r="DV117" s="885" t="s">
        <v>432</v>
      </c>
      <c r="DW117" s="886"/>
      <c r="DX117" s="886"/>
      <c r="DY117" s="886"/>
      <c r="DZ117" s="887"/>
    </row>
    <row r="118" spans="1:130" s="226" customFormat="1" ht="26.25" customHeight="1">
      <c r="A118" s="962" t="s">
        <v>426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424</v>
      </c>
      <c r="AB118" s="963"/>
      <c r="AC118" s="963"/>
      <c r="AD118" s="963"/>
      <c r="AE118" s="964"/>
      <c r="AF118" s="965" t="s">
        <v>303</v>
      </c>
      <c r="AG118" s="963"/>
      <c r="AH118" s="963"/>
      <c r="AI118" s="963"/>
      <c r="AJ118" s="964"/>
      <c r="AK118" s="965" t="s">
        <v>302</v>
      </c>
      <c r="AL118" s="963"/>
      <c r="AM118" s="963"/>
      <c r="AN118" s="963"/>
      <c r="AO118" s="964"/>
      <c r="AP118" s="966" t="s">
        <v>425</v>
      </c>
      <c r="AQ118" s="967"/>
      <c r="AR118" s="967"/>
      <c r="AS118" s="967"/>
      <c r="AT118" s="968"/>
      <c r="AU118" s="997"/>
      <c r="AV118" s="998"/>
      <c r="AW118" s="998"/>
      <c r="AX118" s="998"/>
      <c r="AY118" s="998"/>
      <c r="AZ118" s="940" t="s">
        <v>455</v>
      </c>
      <c r="BA118" s="941"/>
      <c r="BB118" s="941"/>
      <c r="BC118" s="941"/>
      <c r="BD118" s="941"/>
      <c r="BE118" s="941"/>
      <c r="BF118" s="941"/>
      <c r="BG118" s="941"/>
      <c r="BH118" s="941"/>
      <c r="BI118" s="941"/>
      <c r="BJ118" s="941"/>
      <c r="BK118" s="941"/>
      <c r="BL118" s="941"/>
      <c r="BM118" s="941"/>
      <c r="BN118" s="941"/>
      <c r="BO118" s="941"/>
      <c r="BP118" s="942"/>
      <c r="BQ118" s="943" t="s">
        <v>123</v>
      </c>
      <c r="BR118" s="906"/>
      <c r="BS118" s="906"/>
      <c r="BT118" s="906"/>
      <c r="BU118" s="906"/>
      <c r="BV118" s="906" t="s">
        <v>437</v>
      </c>
      <c r="BW118" s="906"/>
      <c r="BX118" s="906"/>
      <c r="BY118" s="906"/>
      <c r="BZ118" s="906"/>
      <c r="CA118" s="906" t="s">
        <v>123</v>
      </c>
      <c r="CB118" s="906"/>
      <c r="CC118" s="906"/>
      <c r="CD118" s="906"/>
      <c r="CE118" s="906"/>
      <c r="CF118" s="936" t="s">
        <v>437</v>
      </c>
      <c r="CG118" s="937"/>
      <c r="CH118" s="937"/>
      <c r="CI118" s="937"/>
      <c r="CJ118" s="937"/>
      <c r="CK118" s="992"/>
      <c r="CL118" s="879"/>
      <c r="CM118" s="882" t="s">
        <v>456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v>325563</v>
      </c>
      <c r="DH118" s="838"/>
      <c r="DI118" s="838"/>
      <c r="DJ118" s="838"/>
      <c r="DK118" s="839"/>
      <c r="DL118" s="840">
        <v>170220</v>
      </c>
      <c r="DM118" s="838"/>
      <c r="DN118" s="838"/>
      <c r="DO118" s="838"/>
      <c r="DP118" s="839"/>
      <c r="DQ118" s="840">
        <v>159130</v>
      </c>
      <c r="DR118" s="838"/>
      <c r="DS118" s="838"/>
      <c r="DT118" s="838"/>
      <c r="DU118" s="839"/>
      <c r="DV118" s="885">
        <v>1.2</v>
      </c>
      <c r="DW118" s="886"/>
      <c r="DX118" s="886"/>
      <c r="DY118" s="886"/>
      <c r="DZ118" s="887"/>
    </row>
    <row r="119" spans="1:130" s="226" customFormat="1" ht="26.25" customHeight="1">
      <c r="A119" s="876" t="s">
        <v>429</v>
      </c>
      <c r="B119" s="877"/>
      <c r="C119" s="952" t="s">
        <v>430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123</v>
      </c>
      <c r="AB119" s="956"/>
      <c r="AC119" s="956"/>
      <c r="AD119" s="956"/>
      <c r="AE119" s="957"/>
      <c r="AF119" s="958" t="s">
        <v>123</v>
      </c>
      <c r="AG119" s="956"/>
      <c r="AH119" s="956"/>
      <c r="AI119" s="956"/>
      <c r="AJ119" s="957"/>
      <c r="AK119" s="958" t="s">
        <v>123</v>
      </c>
      <c r="AL119" s="956"/>
      <c r="AM119" s="956"/>
      <c r="AN119" s="956"/>
      <c r="AO119" s="957"/>
      <c r="AP119" s="959" t="s">
        <v>123</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457</v>
      </c>
      <c r="BP119" s="939"/>
      <c r="BQ119" s="943">
        <v>51591010</v>
      </c>
      <c r="BR119" s="906"/>
      <c r="BS119" s="906"/>
      <c r="BT119" s="906"/>
      <c r="BU119" s="906"/>
      <c r="BV119" s="906">
        <v>50637913</v>
      </c>
      <c r="BW119" s="906"/>
      <c r="BX119" s="906"/>
      <c r="BY119" s="906"/>
      <c r="BZ119" s="906"/>
      <c r="CA119" s="906">
        <v>49860242</v>
      </c>
      <c r="CB119" s="906"/>
      <c r="CC119" s="906"/>
      <c r="CD119" s="906"/>
      <c r="CE119" s="906"/>
      <c r="CF119" s="804"/>
      <c r="CG119" s="805"/>
      <c r="CH119" s="805"/>
      <c r="CI119" s="805"/>
      <c r="CJ119" s="895"/>
      <c r="CK119" s="993"/>
      <c r="CL119" s="881"/>
      <c r="CM119" s="899" t="s">
        <v>458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123</v>
      </c>
      <c r="DH119" s="821"/>
      <c r="DI119" s="821"/>
      <c r="DJ119" s="821"/>
      <c r="DK119" s="822"/>
      <c r="DL119" s="823" t="s">
        <v>437</v>
      </c>
      <c r="DM119" s="821"/>
      <c r="DN119" s="821"/>
      <c r="DO119" s="821"/>
      <c r="DP119" s="822"/>
      <c r="DQ119" s="823" t="s">
        <v>123</v>
      </c>
      <c r="DR119" s="821"/>
      <c r="DS119" s="821"/>
      <c r="DT119" s="821"/>
      <c r="DU119" s="822"/>
      <c r="DV119" s="909" t="s">
        <v>437</v>
      </c>
      <c r="DW119" s="910"/>
      <c r="DX119" s="910"/>
      <c r="DY119" s="910"/>
      <c r="DZ119" s="911"/>
    </row>
    <row r="120" spans="1:130" s="226" customFormat="1" ht="26.25" customHeight="1">
      <c r="A120" s="878"/>
      <c r="B120" s="879"/>
      <c r="C120" s="882" t="s">
        <v>434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123</v>
      </c>
      <c r="AB120" s="838"/>
      <c r="AC120" s="838"/>
      <c r="AD120" s="838"/>
      <c r="AE120" s="839"/>
      <c r="AF120" s="840" t="s">
        <v>123</v>
      </c>
      <c r="AG120" s="838"/>
      <c r="AH120" s="838"/>
      <c r="AI120" s="838"/>
      <c r="AJ120" s="839"/>
      <c r="AK120" s="840" t="s">
        <v>123</v>
      </c>
      <c r="AL120" s="838"/>
      <c r="AM120" s="838"/>
      <c r="AN120" s="838"/>
      <c r="AO120" s="839"/>
      <c r="AP120" s="885" t="s">
        <v>123</v>
      </c>
      <c r="AQ120" s="886"/>
      <c r="AR120" s="886"/>
      <c r="AS120" s="886"/>
      <c r="AT120" s="887"/>
      <c r="AU120" s="944" t="s">
        <v>459</v>
      </c>
      <c r="AV120" s="945"/>
      <c r="AW120" s="945"/>
      <c r="AX120" s="945"/>
      <c r="AY120" s="946"/>
      <c r="AZ120" s="921" t="s">
        <v>460</v>
      </c>
      <c r="BA120" s="866"/>
      <c r="BB120" s="866"/>
      <c r="BC120" s="866"/>
      <c r="BD120" s="866"/>
      <c r="BE120" s="866"/>
      <c r="BF120" s="866"/>
      <c r="BG120" s="866"/>
      <c r="BH120" s="866"/>
      <c r="BI120" s="866"/>
      <c r="BJ120" s="866"/>
      <c r="BK120" s="866"/>
      <c r="BL120" s="866"/>
      <c r="BM120" s="866"/>
      <c r="BN120" s="866"/>
      <c r="BO120" s="866"/>
      <c r="BP120" s="867"/>
      <c r="BQ120" s="922">
        <v>10772847</v>
      </c>
      <c r="BR120" s="903"/>
      <c r="BS120" s="903"/>
      <c r="BT120" s="903"/>
      <c r="BU120" s="903"/>
      <c r="BV120" s="903">
        <v>10935133</v>
      </c>
      <c r="BW120" s="903"/>
      <c r="BX120" s="903"/>
      <c r="BY120" s="903"/>
      <c r="BZ120" s="903"/>
      <c r="CA120" s="903">
        <v>11225808</v>
      </c>
      <c r="CB120" s="903"/>
      <c r="CC120" s="903"/>
      <c r="CD120" s="903"/>
      <c r="CE120" s="903"/>
      <c r="CF120" s="927">
        <v>82.6</v>
      </c>
      <c r="CG120" s="928"/>
      <c r="CH120" s="928"/>
      <c r="CI120" s="928"/>
      <c r="CJ120" s="928"/>
      <c r="CK120" s="929" t="s">
        <v>461</v>
      </c>
      <c r="CL120" s="913"/>
      <c r="CM120" s="913"/>
      <c r="CN120" s="913"/>
      <c r="CO120" s="914"/>
      <c r="CP120" s="933" t="s">
        <v>462</v>
      </c>
      <c r="CQ120" s="934"/>
      <c r="CR120" s="934"/>
      <c r="CS120" s="934"/>
      <c r="CT120" s="934"/>
      <c r="CU120" s="934"/>
      <c r="CV120" s="934"/>
      <c r="CW120" s="934"/>
      <c r="CX120" s="934"/>
      <c r="CY120" s="934"/>
      <c r="CZ120" s="934"/>
      <c r="DA120" s="934"/>
      <c r="DB120" s="934"/>
      <c r="DC120" s="934"/>
      <c r="DD120" s="934"/>
      <c r="DE120" s="934"/>
      <c r="DF120" s="935"/>
      <c r="DG120" s="922">
        <v>468164</v>
      </c>
      <c r="DH120" s="903"/>
      <c r="DI120" s="903"/>
      <c r="DJ120" s="903"/>
      <c r="DK120" s="903"/>
      <c r="DL120" s="903">
        <v>484960</v>
      </c>
      <c r="DM120" s="903"/>
      <c r="DN120" s="903"/>
      <c r="DO120" s="903"/>
      <c r="DP120" s="903"/>
      <c r="DQ120" s="903">
        <v>2372805</v>
      </c>
      <c r="DR120" s="903"/>
      <c r="DS120" s="903"/>
      <c r="DT120" s="903"/>
      <c r="DU120" s="903"/>
      <c r="DV120" s="904">
        <v>18.5</v>
      </c>
      <c r="DW120" s="904"/>
      <c r="DX120" s="904"/>
      <c r="DY120" s="904"/>
      <c r="DZ120" s="905"/>
    </row>
    <row r="121" spans="1:130" s="226" customFormat="1" ht="26.25" customHeight="1">
      <c r="A121" s="878"/>
      <c r="B121" s="879"/>
      <c r="C121" s="924" t="s">
        <v>463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432</v>
      </c>
      <c r="AB121" s="838"/>
      <c r="AC121" s="838"/>
      <c r="AD121" s="838"/>
      <c r="AE121" s="839"/>
      <c r="AF121" s="840" t="s">
        <v>123</v>
      </c>
      <c r="AG121" s="838"/>
      <c r="AH121" s="838"/>
      <c r="AI121" s="838"/>
      <c r="AJ121" s="839"/>
      <c r="AK121" s="840" t="s">
        <v>123</v>
      </c>
      <c r="AL121" s="838"/>
      <c r="AM121" s="838"/>
      <c r="AN121" s="838"/>
      <c r="AO121" s="839"/>
      <c r="AP121" s="885" t="s">
        <v>437</v>
      </c>
      <c r="AQ121" s="886"/>
      <c r="AR121" s="886"/>
      <c r="AS121" s="886"/>
      <c r="AT121" s="887"/>
      <c r="AU121" s="947"/>
      <c r="AV121" s="948"/>
      <c r="AW121" s="948"/>
      <c r="AX121" s="948"/>
      <c r="AY121" s="949"/>
      <c r="AZ121" s="873" t="s">
        <v>464</v>
      </c>
      <c r="BA121" s="808"/>
      <c r="BB121" s="808"/>
      <c r="BC121" s="808"/>
      <c r="BD121" s="808"/>
      <c r="BE121" s="808"/>
      <c r="BF121" s="808"/>
      <c r="BG121" s="808"/>
      <c r="BH121" s="808"/>
      <c r="BI121" s="808"/>
      <c r="BJ121" s="808"/>
      <c r="BK121" s="808"/>
      <c r="BL121" s="808"/>
      <c r="BM121" s="808"/>
      <c r="BN121" s="808"/>
      <c r="BO121" s="808"/>
      <c r="BP121" s="809"/>
      <c r="BQ121" s="874">
        <v>786531</v>
      </c>
      <c r="BR121" s="875"/>
      <c r="BS121" s="875"/>
      <c r="BT121" s="875"/>
      <c r="BU121" s="875"/>
      <c r="BV121" s="875">
        <v>1168900</v>
      </c>
      <c r="BW121" s="875"/>
      <c r="BX121" s="875"/>
      <c r="BY121" s="875"/>
      <c r="BZ121" s="875"/>
      <c r="CA121" s="875">
        <v>1181983</v>
      </c>
      <c r="CB121" s="875"/>
      <c r="CC121" s="875"/>
      <c r="CD121" s="875"/>
      <c r="CE121" s="875"/>
      <c r="CF121" s="936">
        <v>8.6999999999999993</v>
      </c>
      <c r="CG121" s="937"/>
      <c r="CH121" s="937"/>
      <c r="CI121" s="937"/>
      <c r="CJ121" s="937"/>
      <c r="CK121" s="930"/>
      <c r="CL121" s="916"/>
      <c r="CM121" s="916"/>
      <c r="CN121" s="916"/>
      <c r="CO121" s="917"/>
      <c r="CP121" s="896" t="s">
        <v>465</v>
      </c>
      <c r="CQ121" s="897"/>
      <c r="CR121" s="897"/>
      <c r="CS121" s="897"/>
      <c r="CT121" s="897"/>
      <c r="CU121" s="897"/>
      <c r="CV121" s="897"/>
      <c r="CW121" s="897"/>
      <c r="CX121" s="897"/>
      <c r="CY121" s="897"/>
      <c r="CZ121" s="897"/>
      <c r="DA121" s="897"/>
      <c r="DB121" s="897"/>
      <c r="DC121" s="897"/>
      <c r="DD121" s="897"/>
      <c r="DE121" s="897"/>
      <c r="DF121" s="898"/>
      <c r="DG121" s="874">
        <v>187590</v>
      </c>
      <c r="DH121" s="875"/>
      <c r="DI121" s="875"/>
      <c r="DJ121" s="875"/>
      <c r="DK121" s="875"/>
      <c r="DL121" s="875">
        <v>176916</v>
      </c>
      <c r="DM121" s="875"/>
      <c r="DN121" s="875"/>
      <c r="DO121" s="875"/>
      <c r="DP121" s="875"/>
      <c r="DQ121" s="875">
        <v>187004</v>
      </c>
      <c r="DR121" s="875"/>
      <c r="DS121" s="875"/>
      <c r="DT121" s="875"/>
      <c r="DU121" s="875"/>
      <c r="DV121" s="852">
        <v>1.4</v>
      </c>
      <c r="DW121" s="852"/>
      <c r="DX121" s="852"/>
      <c r="DY121" s="852"/>
      <c r="DZ121" s="853"/>
    </row>
    <row r="122" spans="1:130" s="226" customFormat="1" ht="26.25" customHeight="1">
      <c r="A122" s="878"/>
      <c r="B122" s="879"/>
      <c r="C122" s="882" t="s">
        <v>445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123</v>
      </c>
      <c r="AB122" s="838"/>
      <c r="AC122" s="838"/>
      <c r="AD122" s="838"/>
      <c r="AE122" s="839"/>
      <c r="AF122" s="840" t="s">
        <v>437</v>
      </c>
      <c r="AG122" s="838"/>
      <c r="AH122" s="838"/>
      <c r="AI122" s="838"/>
      <c r="AJ122" s="839"/>
      <c r="AK122" s="840" t="s">
        <v>123</v>
      </c>
      <c r="AL122" s="838"/>
      <c r="AM122" s="838"/>
      <c r="AN122" s="838"/>
      <c r="AO122" s="839"/>
      <c r="AP122" s="885" t="s">
        <v>123</v>
      </c>
      <c r="AQ122" s="886"/>
      <c r="AR122" s="886"/>
      <c r="AS122" s="886"/>
      <c r="AT122" s="887"/>
      <c r="AU122" s="947"/>
      <c r="AV122" s="948"/>
      <c r="AW122" s="948"/>
      <c r="AX122" s="948"/>
      <c r="AY122" s="949"/>
      <c r="AZ122" s="940" t="s">
        <v>466</v>
      </c>
      <c r="BA122" s="941"/>
      <c r="BB122" s="941"/>
      <c r="BC122" s="941"/>
      <c r="BD122" s="941"/>
      <c r="BE122" s="941"/>
      <c r="BF122" s="941"/>
      <c r="BG122" s="941"/>
      <c r="BH122" s="941"/>
      <c r="BI122" s="941"/>
      <c r="BJ122" s="941"/>
      <c r="BK122" s="941"/>
      <c r="BL122" s="941"/>
      <c r="BM122" s="941"/>
      <c r="BN122" s="941"/>
      <c r="BO122" s="941"/>
      <c r="BP122" s="942"/>
      <c r="BQ122" s="943">
        <v>37964941</v>
      </c>
      <c r="BR122" s="906"/>
      <c r="BS122" s="906"/>
      <c r="BT122" s="906"/>
      <c r="BU122" s="906"/>
      <c r="BV122" s="906">
        <v>36604640</v>
      </c>
      <c r="BW122" s="906"/>
      <c r="BX122" s="906"/>
      <c r="BY122" s="906"/>
      <c r="BZ122" s="906"/>
      <c r="CA122" s="906">
        <v>35055314</v>
      </c>
      <c r="CB122" s="906"/>
      <c r="CC122" s="906"/>
      <c r="CD122" s="906"/>
      <c r="CE122" s="906"/>
      <c r="CF122" s="907">
        <v>257.89999999999998</v>
      </c>
      <c r="CG122" s="908"/>
      <c r="CH122" s="908"/>
      <c r="CI122" s="908"/>
      <c r="CJ122" s="908"/>
      <c r="CK122" s="930"/>
      <c r="CL122" s="916"/>
      <c r="CM122" s="916"/>
      <c r="CN122" s="916"/>
      <c r="CO122" s="917"/>
      <c r="CP122" s="896" t="s">
        <v>467</v>
      </c>
      <c r="CQ122" s="897"/>
      <c r="CR122" s="897"/>
      <c r="CS122" s="897"/>
      <c r="CT122" s="897"/>
      <c r="CU122" s="897"/>
      <c r="CV122" s="897"/>
      <c r="CW122" s="897"/>
      <c r="CX122" s="897"/>
      <c r="CY122" s="897"/>
      <c r="CZ122" s="897"/>
      <c r="DA122" s="897"/>
      <c r="DB122" s="897"/>
      <c r="DC122" s="897"/>
      <c r="DD122" s="897"/>
      <c r="DE122" s="897"/>
      <c r="DF122" s="898"/>
      <c r="DG122" s="874" t="s">
        <v>123</v>
      </c>
      <c r="DH122" s="875"/>
      <c r="DI122" s="875"/>
      <c r="DJ122" s="875"/>
      <c r="DK122" s="875"/>
      <c r="DL122" s="875">
        <v>25809</v>
      </c>
      <c r="DM122" s="875"/>
      <c r="DN122" s="875"/>
      <c r="DO122" s="875"/>
      <c r="DP122" s="875"/>
      <c r="DQ122" s="875">
        <v>25809</v>
      </c>
      <c r="DR122" s="875"/>
      <c r="DS122" s="875"/>
      <c r="DT122" s="875"/>
      <c r="DU122" s="875"/>
      <c r="DV122" s="852">
        <v>0.2</v>
      </c>
      <c r="DW122" s="852"/>
      <c r="DX122" s="852"/>
      <c r="DY122" s="852"/>
      <c r="DZ122" s="853"/>
    </row>
    <row r="123" spans="1:130" s="226" customFormat="1" ht="26.25" customHeight="1">
      <c r="A123" s="878"/>
      <c r="B123" s="879"/>
      <c r="C123" s="882" t="s">
        <v>451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123</v>
      </c>
      <c r="AB123" s="838"/>
      <c r="AC123" s="838"/>
      <c r="AD123" s="838"/>
      <c r="AE123" s="839"/>
      <c r="AF123" s="840" t="s">
        <v>123</v>
      </c>
      <c r="AG123" s="838"/>
      <c r="AH123" s="838"/>
      <c r="AI123" s="838"/>
      <c r="AJ123" s="839"/>
      <c r="AK123" s="840" t="s">
        <v>123</v>
      </c>
      <c r="AL123" s="838"/>
      <c r="AM123" s="838"/>
      <c r="AN123" s="838"/>
      <c r="AO123" s="839"/>
      <c r="AP123" s="885" t="s">
        <v>437</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468</v>
      </c>
      <c r="BP123" s="939"/>
      <c r="BQ123" s="893">
        <v>49524319</v>
      </c>
      <c r="BR123" s="894"/>
      <c r="BS123" s="894"/>
      <c r="BT123" s="894"/>
      <c r="BU123" s="894"/>
      <c r="BV123" s="894">
        <v>48708673</v>
      </c>
      <c r="BW123" s="894"/>
      <c r="BX123" s="894"/>
      <c r="BY123" s="894"/>
      <c r="BZ123" s="894"/>
      <c r="CA123" s="894">
        <v>47463105</v>
      </c>
      <c r="CB123" s="894"/>
      <c r="CC123" s="894"/>
      <c r="CD123" s="894"/>
      <c r="CE123" s="894"/>
      <c r="CF123" s="804"/>
      <c r="CG123" s="805"/>
      <c r="CH123" s="805"/>
      <c r="CI123" s="805"/>
      <c r="CJ123" s="895"/>
      <c r="CK123" s="930"/>
      <c r="CL123" s="916"/>
      <c r="CM123" s="916"/>
      <c r="CN123" s="916"/>
      <c r="CO123" s="917"/>
      <c r="CP123" s="896" t="s">
        <v>469</v>
      </c>
      <c r="CQ123" s="897"/>
      <c r="CR123" s="897"/>
      <c r="CS123" s="897"/>
      <c r="CT123" s="897"/>
      <c r="CU123" s="897"/>
      <c r="CV123" s="897"/>
      <c r="CW123" s="897"/>
      <c r="CX123" s="897"/>
      <c r="CY123" s="897"/>
      <c r="CZ123" s="897"/>
      <c r="DA123" s="897"/>
      <c r="DB123" s="897"/>
      <c r="DC123" s="897"/>
      <c r="DD123" s="897"/>
      <c r="DE123" s="897"/>
      <c r="DF123" s="898"/>
      <c r="DG123" s="837" t="s">
        <v>123</v>
      </c>
      <c r="DH123" s="838"/>
      <c r="DI123" s="838"/>
      <c r="DJ123" s="838"/>
      <c r="DK123" s="839"/>
      <c r="DL123" s="840" t="s">
        <v>123</v>
      </c>
      <c r="DM123" s="838"/>
      <c r="DN123" s="838"/>
      <c r="DO123" s="838"/>
      <c r="DP123" s="839"/>
      <c r="DQ123" s="840" t="s">
        <v>437</v>
      </c>
      <c r="DR123" s="838"/>
      <c r="DS123" s="838"/>
      <c r="DT123" s="838"/>
      <c r="DU123" s="839"/>
      <c r="DV123" s="885" t="s">
        <v>437</v>
      </c>
      <c r="DW123" s="886"/>
      <c r="DX123" s="886"/>
      <c r="DY123" s="886"/>
      <c r="DZ123" s="887"/>
    </row>
    <row r="124" spans="1:130" s="226" customFormat="1" ht="26.25" customHeight="1" thickBot="1">
      <c r="A124" s="878"/>
      <c r="B124" s="879"/>
      <c r="C124" s="882" t="s">
        <v>454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123</v>
      </c>
      <c r="AB124" s="838"/>
      <c r="AC124" s="838"/>
      <c r="AD124" s="838"/>
      <c r="AE124" s="839"/>
      <c r="AF124" s="840" t="s">
        <v>437</v>
      </c>
      <c r="AG124" s="838"/>
      <c r="AH124" s="838"/>
      <c r="AI124" s="838"/>
      <c r="AJ124" s="839"/>
      <c r="AK124" s="840" t="s">
        <v>123</v>
      </c>
      <c r="AL124" s="838"/>
      <c r="AM124" s="838"/>
      <c r="AN124" s="838"/>
      <c r="AO124" s="839"/>
      <c r="AP124" s="885" t="s">
        <v>123</v>
      </c>
      <c r="AQ124" s="886"/>
      <c r="AR124" s="886"/>
      <c r="AS124" s="886"/>
      <c r="AT124" s="887"/>
      <c r="AU124" s="888" t="s">
        <v>470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14.1</v>
      </c>
      <c r="BR124" s="892"/>
      <c r="BS124" s="892"/>
      <c r="BT124" s="892"/>
      <c r="BU124" s="892"/>
      <c r="BV124" s="892">
        <v>13.6</v>
      </c>
      <c r="BW124" s="892"/>
      <c r="BX124" s="892"/>
      <c r="BY124" s="892"/>
      <c r="BZ124" s="892"/>
      <c r="CA124" s="892">
        <v>17.600000000000001</v>
      </c>
      <c r="CB124" s="892"/>
      <c r="CC124" s="892"/>
      <c r="CD124" s="892"/>
      <c r="CE124" s="892"/>
      <c r="CF124" s="782"/>
      <c r="CG124" s="783"/>
      <c r="CH124" s="783"/>
      <c r="CI124" s="783"/>
      <c r="CJ124" s="923"/>
      <c r="CK124" s="931"/>
      <c r="CL124" s="931"/>
      <c r="CM124" s="931"/>
      <c r="CN124" s="931"/>
      <c r="CO124" s="932"/>
      <c r="CP124" s="896" t="s">
        <v>471</v>
      </c>
      <c r="CQ124" s="897"/>
      <c r="CR124" s="897"/>
      <c r="CS124" s="897"/>
      <c r="CT124" s="897"/>
      <c r="CU124" s="897"/>
      <c r="CV124" s="897"/>
      <c r="CW124" s="897"/>
      <c r="CX124" s="897"/>
      <c r="CY124" s="897"/>
      <c r="CZ124" s="897"/>
      <c r="DA124" s="897"/>
      <c r="DB124" s="897"/>
      <c r="DC124" s="897"/>
      <c r="DD124" s="897"/>
      <c r="DE124" s="897"/>
      <c r="DF124" s="898"/>
      <c r="DG124" s="820">
        <v>2076288</v>
      </c>
      <c r="DH124" s="821"/>
      <c r="DI124" s="821"/>
      <c r="DJ124" s="821"/>
      <c r="DK124" s="822"/>
      <c r="DL124" s="823">
        <v>1963704</v>
      </c>
      <c r="DM124" s="821"/>
      <c r="DN124" s="821"/>
      <c r="DO124" s="821"/>
      <c r="DP124" s="822"/>
      <c r="DQ124" s="823" t="s">
        <v>437</v>
      </c>
      <c r="DR124" s="821"/>
      <c r="DS124" s="821"/>
      <c r="DT124" s="821"/>
      <c r="DU124" s="822"/>
      <c r="DV124" s="909" t="s">
        <v>437</v>
      </c>
      <c r="DW124" s="910"/>
      <c r="DX124" s="910"/>
      <c r="DY124" s="910"/>
      <c r="DZ124" s="911"/>
    </row>
    <row r="125" spans="1:130" s="226" customFormat="1" ht="26.25" customHeight="1">
      <c r="A125" s="878"/>
      <c r="B125" s="879"/>
      <c r="C125" s="882" t="s">
        <v>456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437</v>
      </c>
      <c r="AB125" s="838"/>
      <c r="AC125" s="838"/>
      <c r="AD125" s="838"/>
      <c r="AE125" s="839"/>
      <c r="AF125" s="840" t="s">
        <v>437</v>
      </c>
      <c r="AG125" s="838"/>
      <c r="AH125" s="838"/>
      <c r="AI125" s="838"/>
      <c r="AJ125" s="839"/>
      <c r="AK125" s="840" t="s">
        <v>437</v>
      </c>
      <c r="AL125" s="838"/>
      <c r="AM125" s="838"/>
      <c r="AN125" s="838"/>
      <c r="AO125" s="839"/>
      <c r="AP125" s="885" t="s">
        <v>123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472</v>
      </c>
      <c r="CL125" s="913"/>
      <c r="CM125" s="913"/>
      <c r="CN125" s="913"/>
      <c r="CO125" s="914"/>
      <c r="CP125" s="921" t="s">
        <v>473</v>
      </c>
      <c r="CQ125" s="866"/>
      <c r="CR125" s="866"/>
      <c r="CS125" s="866"/>
      <c r="CT125" s="866"/>
      <c r="CU125" s="866"/>
      <c r="CV125" s="866"/>
      <c r="CW125" s="866"/>
      <c r="CX125" s="866"/>
      <c r="CY125" s="866"/>
      <c r="CZ125" s="866"/>
      <c r="DA125" s="866"/>
      <c r="DB125" s="866"/>
      <c r="DC125" s="866"/>
      <c r="DD125" s="866"/>
      <c r="DE125" s="866"/>
      <c r="DF125" s="867"/>
      <c r="DG125" s="922" t="s">
        <v>437</v>
      </c>
      <c r="DH125" s="903"/>
      <c r="DI125" s="903"/>
      <c r="DJ125" s="903"/>
      <c r="DK125" s="903"/>
      <c r="DL125" s="903" t="s">
        <v>437</v>
      </c>
      <c r="DM125" s="903"/>
      <c r="DN125" s="903"/>
      <c r="DO125" s="903"/>
      <c r="DP125" s="903"/>
      <c r="DQ125" s="903" t="s">
        <v>123</v>
      </c>
      <c r="DR125" s="903"/>
      <c r="DS125" s="903"/>
      <c r="DT125" s="903"/>
      <c r="DU125" s="903"/>
      <c r="DV125" s="904" t="s">
        <v>437</v>
      </c>
      <c r="DW125" s="904"/>
      <c r="DX125" s="904"/>
      <c r="DY125" s="904"/>
      <c r="DZ125" s="905"/>
    </row>
    <row r="126" spans="1:130" s="226" customFormat="1" ht="26.25" customHeight="1" thickBot="1">
      <c r="A126" s="878"/>
      <c r="B126" s="879"/>
      <c r="C126" s="882" t="s">
        <v>458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437</v>
      </c>
      <c r="AB126" s="838"/>
      <c r="AC126" s="838"/>
      <c r="AD126" s="838"/>
      <c r="AE126" s="839"/>
      <c r="AF126" s="840" t="s">
        <v>437</v>
      </c>
      <c r="AG126" s="838"/>
      <c r="AH126" s="838"/>
      <c r="AI126" s="838"/>
      <c r="AJ126" s="839"/>
      <c r="AK126" s="840" t="s">
        <v>437</v>
      </c>
      <c r="AL126" s="838"/>
      <c r="AM126" s="838"/>
      <c r="AN126" s="838"/>
      <c r="AO126" s="839"/>
      <c r="AP126" s="885" t="s">
        <v>437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474</v>
      </c>
      <c r="CQ126" s="808"/>
      <c r="CR126" s="808"/>
      <c r="CS126" s="808"/>
      <c r="CT126" s="808"/>
      <c r="CU126" s="808"/>
      <c r="CV126" s="808"/>
      <c r="CW126" s="808"/>
      <c r="CX126" s="808"/>
      <c r="CY126" s="808"/>
      <c r="CZ126" s="808"/>
      <c r="DA126" s="808"/>
      <c r="DB126" s="808"/>
      <c r="DC126" s="808"/>
      <c r="DD126" s="808"/>
      <c r="DE126" s="808"/>
      <c r="DF126" s="809"/>
      <c r="DG126" s="874" t="s">
        <v>437</v>
      </c>
      <c r="DH126" s="875"/>
      <c r="DI126" s="875"/>
      <c r="DJ126" s="875"/>
      <c r="DK126" s="875"/>
      <c r="DL126" s="875" t="s">
        <v>437</v>
      </c>
      <c r="DM126" s="875"/>
      <c r="DN126" s="875"/>
      <c r="DO126" s="875"/>
      <c r="DP126" s="875"/>
      <c r="DQ126" s="875" t="s">
        <v>432</v>
      </c>
      <c r="DR126" s="875"/>
      <c r="DS126" s="875"/>
      <c r="DT126" s="875"/>
      <c r="DU126" s="875"/>
      <c r="DV126" s="852" t="s">
        <v>123</v>
      </c>
      <c r="DW126" s="852"/>
      <c r="DX126" s="852"/>
      <c r="DY126" s="852"/>
      <c r="DZ126" s="853"/>
    </row>
    <row r="127" spans="1:130" s="226" customFormat="1" ht="26.25" customHeight="1">
      <c r="A127" s="880"/>
      <c r="B127" s="881"/>
      <c r="C127" s="899" t="s">
        <v>475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105</v>
      </c>
      <c r="AB127" s="838"/>
      <c r="AC127" s="838"/>
      <c r="AD127" s="838"/>
      <c r="AE127" s="839"/>
      <c r="AF127" s="840">
        <v>29</v>
      </c>
      <c r="AG127" s="838"/>
      <c r="AH127" s="838"/>
      <c r="AI127" s="838"/>
      <c r="AJ127" s="839"/>
      <c r="AK127" s="840" t="s">
        <v>437</v>
      </c>
      <c r="AL127" s="838"/>
      <c r="AM127" s="838"/>
      <c r="AN127" s="838"/>
      <c r="AO127" s="839"/>
      <c r="AP127" s="885" t="s">
        <v>437</v>
      </c>
      <c r="AQ127" s="886"/>
      <c r="AR127" s="886"/>
      <c r="AS127" s="886"/>
      <c r="AT127" s="887"/>
      <c r="AU127" s="262"/>
      <c r="AV127" s="262"/>
      <c r="AW127" s="262"/>
      <c r="AX127" s="902" t="s">
        <v>476</v>
      </c>
      <c r="AY127" s="870"/>
      <c r="AZ127" s="870"/>
      <c r="BA127" s="870"/>
      <c r="BB127" s="870"/>
      <c r="BC127" s="870"/>
      <c r="BD127" s="870"/>
      <c r="BE127" s="871"/>
      <c r="BF127" s="869" t="s">
        <v>477</v>
      </c>
      <c r="BG127" s="870"/>
      <c r="BH127" s="870"/>
      <c r="BI127" s="870"/>
      <c r="BJ127" s="870"/>
      <c r="BK127" s="870"/>
      <c r="BL127" s="871"/>
      <c r="BM127" s="869" t="s">
        <v>478</v>
      </c>
      <c r="BN127" s="870"/>
      <c r="BO127" s="870"/>
      <c r="BP127" s="870"/>
      <c r="BQ127" s="870"/>
      <c r="BR127" s="870"/>
      <c r="BS127" s="871"/>
      <c r="BT127" s="869" t="s">
        <v>479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480</v>
      </c>
      <c r="CQ127" s="808"/>
      <c r="CR127" s="808"/>
      <c r="CS127" s="808"/>
      <c r="CT127" s="808"/>
      <c r="CU127" s="808"/>
      <c r="CV127" s="808"/>
      <c r="CW127" s="808"/>
      <c r="CX127" s="808"/>
      <c r="CY127" s="808"/>
      <c r="CZ127" s="808"/>
      <c r="DA127" s="808"/>
      <c r="DB127" s="808"/>
      <c r="DC127" s="808"/>
      <c r="DD127" s="808"/>
      <c r="DE127" s="808"/>
      <c r="DF127" s="809"/>
      <c r="DG127" s="874" t="s">
        <v>123</v>
      </c>
      <c r="DH127" s="875"/>
      <c r="DI127" s="875"/>
      <c r="DJ127" s="875"/>
      <c r="DK127" s="875"/>
      <c r="DL127" s="875" t="s">
        <v>437</v>
      </c>
      <c r="DM127" s="875"/>
      <c r="DN127" s="875"/>
      <c r="DO127" s="875"/>
      <c r="DP127" s="875"/>
      <c r="DQ127" s="875" t="s">
        <v>437</v>
      </c>
      <c r="DR127" s="875"/>
      <c r="DS127" s="875"/>
      <c r="DT127" s="875"/>
      <c r="DU127" s="875"/>
      <c r="DV127" s="852" t="s">
        <v>123</v>
      </c>
      <c r="DW127" s="852"/>
      <c r="DX127" s="852"/>
      <c r="DY127" s="852"/>
      <c r="DZ127" s="853"/>
    </row>
    <row r="128" spans="1:130" s="226" customFormat="1" ht="26.25" customHeight="1" thickBot="1">
      <c r="A128" s="854" t="s">
        <v>481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482</v>
      </c>
      <c r="X128" s="856"/>
      <c r="Y128" s="856"/>
      <c r="Z128" s="857"/>
      <c r="AA128" s="858">
        <v>106017</v>
      </c>
      <c r="AB128" s="859"/>
      <c r="AC128" s="859"/>
      <c r="AD128" s="859"/>
      <c r="AE128" s="860"/>
      <c r="AF128" s="861">
        <v>109274</v>
      </c>
      <c r="AG128" s="859"/>
      <c r="AH128" s="859"/>
      <c r="AI128" s="859"/>
      <c r="AJ128" s="860"/>
      <c r="AK128" s="861">
        <v>159013</v>
      </c>
      <c r="AL128" s="859"/>
      <c r="AM128" s="859"/>
      <c r="AN128" s="859"/>
      <c r="AO128" s="860"/>
      <c r="AP128" s="862"/>
      <c r="AQ128" s="863"/>
      <c r="AR128" s="863"/>
      <c r="AS128" s="863"/>
      <c r="AT128" s="864"/>
      <c r="AU128" s="262"/>
      <c r="AV128" s="262"/>
      <c r="AW128" s="262"/>
      <c r="AX128" s="865" t="s">
        <v>483</v>
      </c>
      <c r="AY128" s="866"/>
      <c r="AZ128" s="866"/>
      <c r="BA128" s="866"/>
      <c r="BB128" s="866"/>
      <c r="BC128" s="866"/>
      <c r="BD128" s="866"/>
      <c r="BE128" s="867"/>
      <c r="BF128" s="844" t="s">
        <v>484</v>
      </c>
      <c r="BG128" s="845"/>
      <c r="BH128" s="845"/>
      <c r="BI128" s="845"/>
      <c r="BJ128" s="845"/>
      <c r="BK128" s="845"/>
      <c r="BL128" s="868"/>
      <c r="BM128" s="844">
        <v>12.62</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485</v>
      </c>
      <c r="CQ128" s="786"/>
      <c r="CR128" s="786"/>
      <c r="CS128" s="786"/>
      <c r="CT128" s="786"/>
      <c r="CU128" s="786"/>
      <c r="CV128" s="786"/>
      <c r="CW128" s="786"/>
      <c r="CX128" s="786"/>
      <c r="CY128" s="786"/>
      <c r="CZ128" s="786"/>
      <c r="DA128" s="786"/>
      <c r="DB128" s="786"/>
      <c r="DC128" s="786"/>
      <c r="DD128" s="786"/>
      <c r="DE128" s="786"/>
      <c r="DF128" s="787"/>
      <c r="DG128" s="848">
        <v>137569</v>
      </c>
      <c r="DH128" s="849"/>
      <c r="DI128" s="849"/>
      <c r="DJ128" s="849"/>
      <c r="DK128" s="849"/>
      <c r="DL128" s="849">
        <v>130334</v>
      </c>
      <c r="DM128" s="849"/>
      <c r="DN128" s="849"/>
      <c r="DO128" s="849"/>
      <c r="DP128" s="849"/>
      <c r="DQ128" s="849">
        <v>121172</v>
      </c>
      <c r="DR128" s="849"/>
      <c r="DS128" s="849"/>
      <c r="DT128" s="849"/>
      <c r="DU128" s="849"/>
      <c r="DV128" s="850">
        <v>0.9</v>
      </c>
      <c r="DW128" s="850"/>
      <c r="DX128" s="850"/>
      <c r="DY128" s="850"/>
      <c r="DZ128" s="851"/>
    </row>
    <row r="129" spans="1:131" s="226" customFormat="1" ht="26.25" customHeight="1">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486</v>
      </c>
      <c r="X129" s="835"/>
      <c r="Y129" s="835"/>
      <c r="Z129" s="836"/>
      <c r="AA129" s="837">
        <v>18909645</v>
      </c>
      <c r="AB129" s="838"/>
      <c r="AC129" s="838"/>
      <c r="AD129" s="838"/>
      <c r="AE129" s="839"/>
      <c r="AF129" s="840">
        <v>18173078</v>
      </c>
      <c r="AG129" s="838"/>
      <c r="AH129" s="838"/>
      <c r="AI129" s="838"/>
      <c r="AJ129" s="839"/>
      <c r="AK129" s="840">
        <v>17536489</v>
      </c>
      <c r="AL129" s="838"/>
      <c r="AM129" s="838"/>
      <c r="AN129" s="838"/>
      <c r="AO129" s="839"/>
      <c r="AP129" s="841"/>
      <c r="AQ129" s="842"/>
      <c r="AR129" s="842"/>
      <c r="AS129" s="842"/>
      <c r="AT129" s="843"/>
      <c r="AU129" s="264"/>
      <c r="AV129" s="264"/>
      <c r="AW129" s="264"/>
      <c r="AX129" s="807" t="s">
        <v>487</v>
      </c>
      <c r="AY129" s="808"/>
      <c r="AZ129" s="808"/>
      <c r="BA129" s="808"/>
      <c r="BB129" s="808"/>
      <c r="BC129" s="808"/>
      <c r="BD129" s="808"/>
      <c r="BE129" s="809"/>
      <c r="BF129" s="827" t="s">
        <v>123</v>
      </c>
      <c r="BG129" s="828"/>
      <c r="BH129" s="828"/>
      <c r="BI129" s="828"/>
      <c r="BJ129" s="828"/>
      <c r="BK129" s="828"/>
      <c r="BL129" s="829"/>
      <c r="BM129" s="827">
        <v>17.62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489</v>
      </c>
      <c r="X130" s="835"/>
      <c r="Y130" s="835"/>
      <c r="Z130" s="836"/>
      <c r="AA130" s="837">
        <v>4323586</v>
      </c>
      <c r="AB130" s="838"/>
      <c r="AC130" s="838"/>
      <c r="AD130" s="838"/>
      <c r="AE130" s="839"/>
      <c r="AF130" s="840">
        <v>4019965</v>
      </c>
      <c r="AG130" s="838"/>
      <c r="AH130" s="838"/>
      <c r="AI130" s="838"/>
      <c r="AJ130" s="839"/>
      <c r="AK130" s="840">
        <v>3945739</v>
      </c>
      <c r="AL130" s="838"/>
      <c r="AM130" s="838"/>
      <c r="AN130" s="838"/>
      <c r="AO130" s="839"/>
      <c r="AP130" s="841"/>
      <c r="AQ130" s="842"/>
      <c r="AR130" s="842"/>
      <c r="AS130" s="842"/>
      <c r="AT130" s="843"/>
      <c r="AU130" s="264"/>
      <c r="AV130" s="264"/>
      <c r="AW130" s="264"/>
      <c r="AX130" s="807" t="s">
        <v>490</v>
      </c>
      <c r="AY130" s="808"/>
      <c r="AZ130" s="808"/>
      <c r="BA130" s="808"/>
      <c r="BB130" s="808"/>
      <c r="BC130" s="808"/>
      <c r="BD130" s="808"/>
      <c r="BE130" s="809"/>
      <c r="BF130" s="810">
        <v>7.8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491</v>
      </c>
      <c r="X131" s="818"/>
      <c r="Y131" s="818"/>
      <c r="Z131" s="819"/>
      <c r="AA131" s="820">
        <v>14586059</v>
      </c>
      <c r="AB131" s="821"/>
      <c r="AC131" s="821"/>
      <c r="AD131" s="821"/>
      <c r="AE131" s="822"/>
      <c r="AF131" s="823">
        <v>14153113</v>
      </c>
      <c r="AG131" s="821"/>
      <c r="AH131" s="821"/>
      <c r="AI131" s="821"/>
      <c r="AJ131" s="822"/>
      <c r="AK131" s="823">
        <v>13590750</v>
      </c>
      <c r="AL131" s="821"/>
      <c r="AM131" s="821"/>
      <c r="AN131" s="821"/>
      <c r="AO131" s="822"/>
      <c r="AP131" s="824"/>
      <c r="AQ131" s="825"/>
      <c r="AR131" s="825"/>
      <c r="AS131" s="825"/>
      <c r="AT131" s="826"/>
      <c r="AU131" s="264"/>
      <c r="AV131" s="264"/>
      <c r="AW131" s="264"/>
      <c r="AX131" s="785" t="s">
        <v>492</v>
      </c>
      <c r="AY131" s="786"/>
      <c r="AZ131" s="786"/>
      <c r="BA131" s="786"/>
      <c r="BB131" s="786"/>
      <c r="BC131" s="786"/>
      <c r="BD131" s="786"/>
      <c r="BE131" s="787"/>
      <c r="BF131" s="788">
        <v>17.600000000000001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494</v>
      </c>
      <c r="W132" s="798"/>
      <c r="X132" s="798"/>
      <c r="Y132" s="798"/>
      <c r="Z132" s="799"/>
      <c r="AA132" s="800">
        <v>9.1945329440000005</v>
      </c>
      <c r="AB132" s="801"/>
      <c r="AC132" s="801"/>
      <c r="AD132" s="801"/>
      <c r="AE132" s="802"/>
      <c r="AF132" s="803">
        <v>8.63073728</v>
      </c>
      <c r="AG132" s="801"/>
      <c r="AH132" s="801"/>
      <c r="AI132" s="801"/>
      <c r="AJ132" s="802"/>
      <c r="AK132" s="803">
        <v>5.5768592610000001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495</v>
      </c>
      <c r="W133" s="777"/>
      <c r="X133" s="777"/>
      <c r="Y133" s="777"/>
      <c r="Z133" s="778"/>
      <c r="AA133" s="779">
        <v>9.8000000000000007</v>
      </c>
      <c r="AB133" s="780"/>
      <c r="AC133" s="780"/>
      <c r="AD133" s="780"/>
      <c r="AE133" s="781"/>
      <c r="AF133" s="779">
        <v>9.1</v>
      </c>
      <c r="AG133" s="780"/>
      <c r="AH133" s="780"/>
      <c r="AI133" s="780"/>
      <c r="AJ133" s="781"/>
      <c r="AK133" s="779">
        <v>7.8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password="98E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fVPrrgn+MF9v6v3Q+KDfEhV39541vpujDGU90p5gCaRzg8SYmHjRAildbQHmt5UEGTrtOYXxFmX5OVxHefIB1Q==" saltValue="9pS3Cu5a1LLrAI4x6yEY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VgsehnET7PmtNOVDwOxXJlhroWpCDXDX0FteHeaNWfDUqpzOpL+O4+JGjWJiDrD9kn5qVbS8Kh1kfZEdh6FLg==" saltValue="49j/5Hh4xSgkcrUM579ET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499</v>
      </c>
      <c r="AP7" s="283"/>
      <c r="AQ7" s="284" t="s">
        <v>500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501</v>
      </c>
      <c r="AQ8" s="290" t="s">
        <v>502</v>
      </c>
      <c r="AR8" s="291" t="s">
        <v>503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504</v>
      </c>
      <c r="AL9" s="1207"/>
      <c r="AM9" s="1207"/>
      <c r="AN9" s="1208"/>
      <c r="AO9" s="292">
        <v>4837321</v>
      </c>
      <c r="AP9" s="292">
        <v>153991</v>
      </c>
      <c r="AQ9" s="293">
        <v>89546</v>
      </c>
      <c r="AR9" s="294">
        <v>72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505</v>
      </c>
      <c r="AL10" s="1207"/>
      <c r="AM10" s="1207"/>
      <c r="AN10" s="1208"/>
      <c r="AO10" s="295">
        <v>73098</v>
      </c>
      <c r="AP10" s="295">
        <v>2327</v>
      </c>
      <c r="AQ10" s="296">
        <v>7518</v>
      </c>
      <c r="AR10" s="297">
        <v>-69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506</v>
      </c>
      <c r="AL11" s="1207"/>
      <c r="AM11" s="1207"/>
      <c r="AN11" s="1208"/>
      <c r="AO11" s="295">
        <v>37524</v>
      </c>
      <c r="AP11" s="295">
        <v>1195</v>
      </c>
      <c r="AQ11" s="296">
        <v>9181</v>
      </c>
      <c r="AR11" s="297">
        <v>-87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507</v>
      </c>
      <c r="AL12" s="1207"/>
      <c r="AM12" s="1207"/>
      <c r="AN12" s="1208"/>
      <c r="AO12" s="295">
        <v>43750</v>
      </c>
      <c r="AP12" s="295">
        <v>1393</v>
      </c>
      <c r="AQ12" s="296">
        <v>1021</v>
      </c>
      <c r="AR12" s="297">
        <v>36.4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508</v>
      </c>
      <c r="AL13" s="1207"/>
      <c r="AM13" s="1207"/>
      <c r="AN13" s="1208"/>
      <c r="AO13" s="295" t="s">
        <v>509</v>
      </c>
      <c r="AP13" s="295" t="s">
        <v>509</v>
      </c>
      <c r="AQ13" s="296">
        <v>11</v>
      </c>
      <c r="AR13" s="297" t="s">
        <v>509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510</v>
      </c>
      <c r="AL14" s="1207"/>
      <c r="AM14" s="1207"/>
      <c r="AN14" s="1208"/>
      <c r="AO14" s="295">
        <v>59325</v>
      </c>
      <c r="AP14" s="295">
        <v>1889</v>
      </c>
      <c r="AQ14" s="296">
        <v>4082</v>
      </c>
      <c r="AR14" s="297">
        <v>-53.7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511</v>
      </c>
      <c r="AL15" s="1207"/>
      <c r="AM15" s="1207"/>
      <c r="AN15" s="1208"/>
      <c r="AO15" s="295">
        <v>156926</v>
      </c>
      <c r="AP15" s="295">
        <v>4996</v>
      </c>
      <c r="AQ15" s="296">
        <v>2228</v>
      </c>
      <c r="AR15" s="297">
        <v>124.2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512</v>
      </c>
      <c r="AL16" s="1210"/>
      <c r="AM16" s="1210"/>
      <c r="AN16" s="1211"/>
      <c r="AO16" s="295">
        <v>-502155</v>
      </c>
      <c r="AP16" s="295">
        <v>-15986</v>
      </c>
      <c r="AQ16" s="296">
        <v>-8980</v>
      </c>
      <c r="AR16" s="297">
        <v>78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4705789</v>
      </c>
      <c r="AP17" s="295">
        <v>149804</v>
      </c>
      <c r="AQ17" s="296">
        <v>104606</v>
      </c>
      <c r="AR17" s="297">
        <v>43.2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517</v>
      </c>
      <c r="AL21" s="1204"/>
      <c r="AM21" s="1204"/>
      <c r="AN21" s="1205"/>
      <c r="AO21" s="307">
        <v>16.329999999999998</v>
      </c>
      <c r="AP21" s="308">
        <v>10.09</v>
      </c>
      <c r="AQ21" s="309">
        <v>6.24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518</v>
      </c>
      <c r="AL22" s="1204"/>
      <c r="AM22" s="1204"/>
      <c r="AN22" s="1205"/>
      <c r="AO22" s="312">
        <v>99.3</v>
      </c>
      <c r="AP22" s="313">
        <v>97.8</v>
      </c>
      <c r="AQ22" s="314">
        <v>1.5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520</v>
      </c>
      <c r="AO27" s="273"/>
      <c r="AP27" s="273"/>
      <c r="AQ27" s="273"/>
      <c r="AR27" s="273"/>
      <c r="AS27" s="273"/>
      <c r="AT27" s="273"/>
    </row>
    <row r="28" spans="1:46" ht="17.25">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499</v>
      </c>
      <c r="AP30" s="283"/>
      <c r="AQ30" s="284" t="s">
        <v>500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501</v>
      </c>
      <c r="AQ31" s="290" t="s">
        <v>502</v>
      </c>
      <c r="AR31" s="291" t="s">
        <v>503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523</v>
      </c>
      <c r="AL32" s="1195"/>
      <c r="AM32" s="1195"/>
      <c r="AN32" s="1196"/>
      <c r="AO32" s="322">
        <v>4528974</v>
      </c>
      <c r="AP32" s="322">
        <v>144175</v>
      </c>
      <c r="AQ32" s="323">
        <v>67805</v>
      </c>
      <c r="AR32" s="324">
        <v>112.6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524</v>
      </c>
      <c r="AL33" s="1195"/>
      <c r="AM33" s="1195"/>
      <c r="AN33" s="1196"/>
      <c r="AO33" s="322" t="s">
        <v>509</v>
      </c>
      <c r="AP33" s="322" t="s">
        <v>509</v>
      </c>
      <c r="AQ33" s="323" t="s">
        <v>509</v>
      </c>
      <c r="AR33" s="324" t="s">
        <v>509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525</v>
      </c>
      <c r="AL34" s="1195"/>
      <c r="AM34" s="1195"/>
      <c r="AN34" s="1196"/>
      <c r="AO34" s="322" t="s">
        <v>509</v>
      </c>
      <c r="AP34" s="322" t="s">
        <v>509</v>
      </c>
      <c r="AQ34" s="323">
        <v>11</v>
      </c>
      <c r="AR34" s="324" t="s">
        <v>509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526</v>
      </c>
      <c r="AL35" s="1195"/>
      <c r="AM35" s="1195"/>
      <c r="AN35" s="1196"/>
      <c r="AO35" s="322">
        <v>246495</v>
      </c>
      <c r="AP35" s="322">
        <v>7847</v>
      </c>
      <c r="AQ35" s="323">
        <v>18110</v>
      </c>
      <c r="AR35" s="324">
        <v>-56.7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527</v>
      </c>
      <c r="AL36" s="1195"/>
      <c r="AM36" s="1195"/>
      <c r="AN36" s="1196"/>
      <c r="AO36" s="322">
        <v>83572</v>
      </c>
      <c r="AP36" s="322">
        <v>2660</v>
      </c>
      <c r="AQ36" s="323">
        <v>2781</v>
      </c>
      <c r="AR36" s="324">
        <v>-4.4000000000000004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528</v>
      </c>
      <c r="AL37" s="1195"/>
      <c r="AM37" s="1195"/>
      <c r="AN37" s="1196"/>
      <c r="AO37" s="322" t="s">
        <v>509</v>
      </c>
      <c r="AP37" s="322" t="s">
        <v>509</v>
      </c>
      <c r="AQ37" s="323">
        <v>1073</v>
      </c>
      <c r="AR37" s="324" t="s">
        <v>509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529</v>
      </c>
      <c r="AL38" s="1198"/>
      <c r="AM38" s="1198"/>
      <c r="AN38" s="1199"/>
      <c r="AO38" s="325">
        <v>3648</v>
      </c>
      <c r="AP38" s="325">
        <v>116</v>
      </c>
      <c r="AQ38" s="326">
        <v>5</v>
      </c>
      <c r="AR38" s="314">
        <v>2220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530</v>
      </c>
      <c r="AL39" s="1198"/>
      <c r="AM39" s="1198"/>
      <c r="AN39" s="1199"/>
      <c r="AO39" s="322">
        <v>-159013</v>
      </c>
      <c r="AP39" s="322">
        <v>-5062</v>
      </c>
      <c r="AQ39" s="323">
        <v>-3858</v>
      </c>
      <c r="AR39" s="324">
        <v>31.2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531</v>
      </c>
      <c r="AL40" s="1195"/>
      <c r="AM40" s="1195"/>
      <c r="AN40" s="1196"/>
      <c r="AO40" s="322">
        <v>-3945739</v>
      </c>
      <c r="AP40" s="322">
        <v>-125608</v>
      </c>
      <c r="AQ40" s="323">
        <v>-59194</v>
      </c>
      <c r="AR40" s="324">
        <v>112.2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297</v>
      </c>
      <c r="AL41" s="1201"/>
      <c r="AM41" s="1201"/>
      <c r="AN41" s="1202"/>
      <c r="AO41" s="322">
        <v>757937</v>
      </c>
      <c r="AP41" s="322">
        <v>24128</v>
      </c>
      <c r="AQ41" s="323">
        <v>26732</v>
      </c>
      <c r="AR41" s="324">
        <v>-9.6999999999999993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499</v>
      </c>
      <c r="AN49" s="1189" t="s">
        <v>535</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536</v>
      </c>
      <c r="AO50" s="339" t="s">
        <v>537</v>
      </c>
      <c r="AP50" s="340" t="s">
        <v>538</v>
      </c>
      <c r="AQ50" s="341" t="s">
        <v>539</v>
      </c>
      <c r="AR50" s="342" t="s">
        <v>540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6834486</v>
      </c>
      <c r="AN51" s="344">
        <v>202906</v>
      </c>
      <c r="AO51" s="345">
        <v>64</v>
      </c>
      <c r="AP51" s="346">
        <v>90961</v>
      </c>
      <c r="AQ51" s="347">
        <v>20.100000000000001</v>
      </c>
      <c r="AR51" s="348">
        <v>43.9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2118848</v>
      </c>
      <c r="AN52" s="352">
        <v>62906</v>
      </c>
      <c r="AO52" s="353">
        <v>48</v>
      </c>
      <c r="AP52" s="354">
        <v>37720</v>
      </c>
      <c r="AQ52" s="355">
        <v>7.1</v>
      </c>
      <c r="AR52" s="356">
        <v>40.9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7979801</v>
      </c>
      <c r="AN53" s="344">
        <v>241812</v>
      </c>
      <c r="AO53" s="345">
        <v>19.2</v>
      </c>
      <c r="AP53" s="346">
        <v>106614</v>
      </c>
      <c r="AQ53" s="347">
        <v>17.2</v>
      </c>
      <c r="AR53" s="348">
        <v>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3014387</v>
      </c>
      <c r="AN54" s="352">
        <v>91345</v>
      </c>
      <c r="AO54" s="353">
        <v>45.2</v>
      </c>
      <c r="AP54" s="354">
        <v>45545</v>
      </c>
      <c r="AQ54" s="355">
        <v>20.7</v>
      </c>
      <c r="AR54" s="356">
        <v>24.5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6355546</v>
      </c>
      <c r="AN55" s="344">
        <v>195417</v>
      </c>
      <c r="AO55" s="345">
        <v>-19.2</v>
      </c>
      <c r="AP55" s="346">
        <v>85459</v>
      </c>
      <c r="AQ55" s="347">
        <v>-19.8</v>
      </c>
      <c r="AR55" s="348">
        <v>0.6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2160920</v>
      </c>
      <c r="AN56" s="352">
        <v>66443</v>
      </c>
      <c r="AO56" s="353">
        <v>-27.3</v>
      </c>
      <c r="AP56" s="354">
        <v>44378</v>
      </c>
      <c r="AQ56" s="355">
        <v>-2.6</v>
      </c>
      <c r="AR56" s="356">
        <v>-24.7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5724949</v>
      </c>
      <c r="AN57" s="344">
        <v>179730</v>
      </c>
      <c r="AO57" s="345">
        <v>-8</v>
      </c>
      <c r="AP57" s="346">
        <v>83280</v>
      </c>
      <c r="AQ57" s="347">
        <v>-2.5</v>
      </c>
      <c r="AR57" s="348">
        <v>-5.5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2128987</v>
      </c>
      <c r="AN58" s="352">
        <v>66838</v>
      </c>
      <c r="AO58" s="353">
        <v>0.6</v>
      </c>
      <c r="AP58" s="354">
        <v>43123</v>
      </c>
      <c r="AQ58" s="355">
        <v>-2.8</v>
      </c>
      <c r="AR58" s="356">
        <v>3.4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6800422</v>
      </c>
      <c r="AN59" s="344">
        <v>216484</v>
      </c>
      <c r="AO59" s="345">
        <v>20.399999999999999</v>
      </c>
      <c r="AP59" s="346">
        <v>88968</v>
      </c>
      <c r="AQ59" s="347">
        <v>6.8</v>
      </c>
      <c r="AR59" s="348">
        <v>13.6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2619197</v>
      </c>
      <c r="AN60" s="352">
        <v>83379</v>
      </c>
      <c r="AO60" s="353">
        <v>24.7</v>
      </c>
      <c r="AP60" s="354">
        <v>45482</v>
      </c>
      <c r="AQ60" s="355">
        <v>5.5</v>
      </c>
      <c r="AR60" s="356">
        <v>19.2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6739041</v>
      </c>
      <c r="AN61" s="359">
        <v>207270</v>
      </c>
      <c r="AO61" s="360">
        <v>15.3</v>
      </c>
      <c r="AP61" s="361">
        <v>91056</v>
      </c>
      <c r="AQ61" s="362">
        <v>4.4000000000000004</v>
      </c>
      <c r="AR61" s="348">
        <v>10.9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2408468</v>
      </c>
      <c r="AN62" s="352">
        <v>74182</v>
      </c>
      <c r="AO62" s="353">
        <v>18.2</v>
      </c>
      <c r="AP62" s="354">
        <v>43250</v>
      </c>
      <c r="AQ62" s="355">
        <v>5.6</v>
      </c>
      <c r="AR62" s="356">
        <v>12.6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RyHRxvN6Y0lFT/Vfov2aYgg5KB7l3R7pc/OW3oplJePYQEG2AohbLxRrfbYXEiw5I3lD0P0kLfVJgYQQiBYx7Q==" saltValue="CTnsWBVBXqW41BZERpuKp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4so7DNrAUV32LYuf2k419P2rwTGxXUiHozOhfLSs/0K5vp+jdJGXb0pVZrRuoMq0lPi+CMd/wPdkbcruyIl7qw==" saltValue="92/dFLiYwuLOFp8tX+PE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it/7EjBhatpdt/Ty05V0BBt51l3SCUvdzEzaHr67yCwqGHl5TgM4r6qpQYfm3jyPDLrSYgArs1P5LOPm5Mxew==" saltValue="8Saa7loZXbmuNXcoi8JX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212" t="s">
        <v>3</v>
      </c>
      <c r="D47" s="1212"/>
      <c r="E47" s="1213"/>
      <c r="F47" s="11">
        <v>7.54</v>
      </c>
      <c r="G47" s="12">
        <v>13.58</v>
      </c>
      <c r="H47" s="12">
        <v>15.02</v>
      </c>
      <c r="I47" s="12">
        <v>16.54</v>
      </c>
      <c r="J47" s="13">
        <v>13.15</v>
      </c>
    </row>
    <row r="48" spans="2:10" ht="57.75" customHeight="1">
      <c r="B48" s="14"/>
      <c r="C48" s="1214" t="s">
        <v>4</v>
      </c>
      <c r="D48" s="1214"/>
      <c r="E48" s="1215"/>
      <c r="F48" s="15">
        <v>2.0299999999999998</v>
      </c>
      <c r="G48" s="16">
        <v>2.12</v>
      </c>
      <c r="H48" s="16">
        <v>1.89</v>
      </c>
      <c r="I48" s="16">
        <v>1.46</v>
      </c>
      <c r="J48" s="17">
        <v>2.68</v>
      </c>
    </row>
    <row r="49" spans="2:10" ht="57.75" customHeight="1" thickBot="1">
      <c r="B49" s="18"/>
      <c r="C49" s="1216" t="s">
        <v>5</v>
      </c>
      <c r="D49" s="1216"/>
      <c r="E49" s="1217"/>
      <c r="F49" s="19">
        <v>5.22</v>
      </c>
      <c r="G49" s="20">
        <v>7.3</v>
      </c>
      <c r="H49" s="20">
        <v>2.41</v>
      </c>
      <c r="I49" s="20">
        <v>1.06</v>
      </c>
      <c r="J49" s="21" t="s">
        <v>556</v>
      </c>
    </row>
    <row r="50" spans="2:10" ht="13.5" customHeight="1"/>
    <row r="51" spans="2:10" ht="13.5" hidden="1" customHeight="1"/>
    <row r="52" spans="2:10" ht="13.5" hidden="1" customHeight="1"/>
    <row r="53" spans="2:10" ht="13.5" hidden="1" customHeight="1"/>
  </sheetData>
  <sheetProtection algorithmName="SHA-512" hashValue="1qssMH1CBJFS4n0wZ0KHvdVTdzgs9F5i+QygEGLHKrCWC/nMRqNNLQLThV6WmCVdXIGJwsmHraPy1objB3tZ5g==" saltValue="B5A64jBTmKSSNEaK9azN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2019-03-12T00:50:56Z</cp:lastPrinted>
  <dcterms:created xsi:type="dcterms:W3CDTF">2019-02-14T05:02:08Z</dcterms:created>
  <dcterms:modified xsi:type="dcterms:W3CDTF">2019-10-27T23:55:16Z</dcterms:modified>
  <cp:category/>
</cp:coreProperties>
</file>